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ФОРМЫ\ОО-2\2023\---ОО-2 2023 СВОД_ГОУ+МОУ+НОУ\"/>
    </mc:Choice>
  </mc:AlternateContent>
  <bookViews>
    <workbookView xWindow="-120" yWindow="-120" windowWidth="17520" windowHeight="11160" tabRatio="772" firstSheet="40" activeTab="42"/>
  </bookViews>
  <sheets>
    <sheet name="Раздел 1.1.1" sheetId="53" r:id="rId1"/>
    <sheet name="КУ" sheetId="47" r:id="rId2"/>
    <sheet name="м.р. Кинельский" sheetId="46" r:id="rId3"/>
    <sheet name="г.о. Кинель" sheetId="45" r:id="rId4"/>
    <sheet name="ЗУ" sheetId="52" r:id="rId5"/>
    <sheet name="м.р. Сызранский" sheetId="51" r:id="rId6"/>
    <sheet name="м.р. Шигонский" sheetId="50" r:id="rId7"/>
    <sheet name="г.о. Сызрань" sheetId="49" r:id="rId8"/>
    <sheet name="г.о. Октябрьск" sheetId="48" r:id="rId9"/>
    <sheet name="ОУ" sheetId="44" r:id="rId10"/>
    <sheet name="г.о. Отрадный" sheetId="41" r:id="rId11"/>
    <sheet name="м.р. Кинель-Черкасский" sheetId="43" r:id="rId12"/>
    <sheet name="м.р. Богатовский" sheetId="42" r:id="rId13"/>
    <sheet name="СУ" sheetId="40" r:id="rId14"/>
    <sheet name="м.р. Сергиевский" sheetId="39" r:id="rId15"/>
    <sheet name="м.р. Челно-Вершинский" sheetId="38" r:id="rId16"/>
    <sheet name="м.р. Шенталинский" sheetId="37" r:id="rId17"/>
    <sheet name="СВУ" sheetId="36" r:id="rId18"/>
    <sheet name="м.р. Исаклинский" sheetId="35" r:id="rId19"/>
    <sheet name="м.р. Камышлинский" sheetId="34" r:id="rId20"/>
    <sheet name="м.р. Клявлинский" sheetId="33" r:id="rId21"/>
    <sheet name="м.р. Похвистневский" sheetId="32" r:id="rId22"/>
    <sheet name="г.о. Похвистнево" sheetId="31" r:id="rId23"/>
    <sheet name="СЗУ" sheetId="30" r:id="rId24"/>
    <sheet name="м.р. Елховский" sheetId="29" r:id="rId25"/>
    <sheet name="м.р. Кошкинский" sheetId="28" r:id="rId26"/>
    <sheet name="м.р. Красноярский" sheetId="27" r:id="rId27"/>
    <sheet name="ЦУ" sheetId="26" r:id="rId28"/>
    <sheet name="м.р. Ставропольский" sheetId="25" r:id="rId29"/>
    <sheet name="г.о. Жигулевск" sheetId="24" r:id="rId30"/>
    <sheet name="ЮВУ" sheetId="23" r:id="rId31"/>
    <sheet name="м.р. Алексеевский" sheetId="3" r:id="rId32"/>
    <sheet name="м.р. Борский" sheetId="2" r:id="rId33"/>
    <sheet name="м.р. Нефтегорский" sheetId="1" r:id="rId34"/>
    <sheet name="ЮЗУ" sheetId="22" r:id="rId35"/>
    <sheet name="м.р. Безенчукский" sheetId="21" r:id="rId36"/>
    <sheet name="м.р. Красноармейский" sheetId="20" r:id="rId37"/>
    <sheet name="м.р. Пестравский" sheetId="19" r:id="rId38"/>
    <sheet name="м.р. Приволжский" sheetId="18" r:id="rId39"/>
    <sheet name="м.р. Хворостянский" sheetId="17" r:id="rId40"/>
    <sheet name="г.о. Чапаевск" sheetId="16" r:id="rId41"/>
    <sheet name="ЮУ" sheetId="15" r:id="rId42"/>
    <sheet name="м.р. Большеглушицкий" sheetId="14" r:id="rId43"/>
    <sheet name="м.р. Большечерниговский" sheetId="13" r:id="rId44"/>
    <sheet name="ПУ" sheetId="12" r:id="rId45"/>
    <sheet name="м.р. Волжский" sheetId="11" r:id="rId46"/>
    <sheet name="м.р. Новокуйбышевск" sheetId="10" r:id="rId47"/>
    <sheet name="г.о. Тольятти" sheetId="9" r:id="rId48"/>
    <sheet name="Деп. Тольятти" sheetId="8" r:id="rId49"/>
    <sheet name="г.о. Самара" sheetId="7" r:id="rId50"/>
    <sheet name="Деп. Самара" sheetId="6" r:id="rId51"/>
  </sheets>
  <externalReferences>
    <externalReference r:id="rId52"/>
    <externalReference r:id="rId53"/>
    <externalReference r:id="rId54"/>
    <externalReference r:id="rId55"/>
    <externalReference r:id="rId56"/>
  </externalReferences>
  <definedNames>
    <definedName name="data_r_1" localSheetId="29">'г.о. Жигулевск'!$O$19:$Y$24</definedName>
    <definedName name="data_r_1" localSheetId="3">'г.о. Кинель'!$O$19:$Y$24</definedName>
    <definedName name="data_r_1" localSheetId="8">'г.о. Октябрьск'!$O$19:$Y$24</definedName>
    <definedName name="data_r_1" localSheetId="10">'г.о. Отрадный'!$O$19:$Y$24</definedName>
    <definedName name="data_r_1" localSheetId="22">'г.о. Похвистнево'!$O$19:$Y$24</definedName>
    <definedName name="data_r_1" localSheetId="49">'г.о. Самара'!$O$19:$Y$24</definedName>
    <definedName name="data_r_1" localSheetId="7">'г.о. Сызрань'!$O$19:$Y$24</definedName>
    <definedName name="data_r_1" localSheetId="47">'г.о. Тольятти'!$O$19:$X$24</definedName>
    <definedName name="data_r_1" localSheetId="40">'г.о. Чапаевск'!$O$19:$Y$24</definedName>
    <definedName name="data_r_1" localSheetId="50">'Деп. Самара'!$O$19:$Y$24</definedName>
    <definedName name="data_r_1" localSheetId="48">'Деп. Тольятти'!$O$19:$Y$24</definedName>
    <definedName name="data_r_1" localSheetId="4">ЗУ!$O$19:$Y$24</definedName>
    <definedName name="data_r_1" localSheetId="1">КУ!$O$19:$Y$24</definedName>
    <definedName name="data_r_1" localSheetId="31">'м.р. Алексеевский'!$O$19:$Y$24</definedName>
    <definedName name="data_r_1" localSheetId="35">'м.р. Безенчукский'!$O$19:$Y$24</definedName>
    <definedName name="data_r_1" localSheetId="12">'м.р. Богатовский'!$O$19:$Y$24</definedName>
    <definedName name="data_r_1" localSheetId="42">'м.р. Большеглушицкий'!$O$19:$Y$24</definedName>
    <definedName name="data_r_1" localSheetId="43">'м.р. Большечерниговский'!$O$19:$Y$24</definedName>
    <definedName name="data_r_1" localSheetId="32">'м.р. Борский'!$O$19:$Y$24</definedName>
    <definedName name="data_r_1" localSheetId="45">'м.р. Волжский'!$O$19:$Y$24</definedName>
    <definedName name="data_r_1" localSheetId="24">'м.р. Елховский'!$O$19:$Y$24</definedName>
    <definedName name="data_r_1" localSheetId="18">'м.р. Исаклинский'!$O$19:$Y$24</definedName>
    <definedName name="data_r_1" localSheetId="19">'м.р. Камышлинский'!$O$19:$Y$24</definedName>
    <definedName name="data_r_1" localSheetId="2">'м.р. Кинельский'!$O$19:$Y$24</definedName>
    <definedName name="data_r_1" localSheetId="11">'м.р. Кинель-Черкасский'!$O$19:$Y$24</definedName>
    <definedName name="data_r_1" localSheetId="20">'м.р. Клявлинский'!$O$19:$Y$24</definedName>
    <definedName name="data_r_1" localSheetId="25">'м.р. Кошкинский'!$O$19:$Y$24</definedName>
    <definedName name="data_r_1" localSheetId="36">'м.р. Красноармейский'!$O$19:$Y$24</definedName>
    <definedName name="data_r_1" localSheetId="26">'м.р. Красноярский'!$O$19:$Y$24</definedName>
    <definedName name="data_r_1" localSheetId="33">'м.р. Нефтегорский'!$O$19:$Y$24</definedName>
    <definedName name="data_r_1" localSheetId="46">'м.р. Новокуйбышевск'!$O$19:$Y$24</definedName>
    <definedName name="data_r_1" localSheetId="37">'м.р. Пестравский'!$O$19:$Y$24</definedName>
    <definedName name="data_r_1" localSheetId="21">'м.р. Похвистневский'!$O$19:$Y$24</definedName>
    <definedName name="data_r_1" localSheetId="38">'м.р. Приволжский'!$O$19:$Y$24</definedName>
    <definedName name="data_r_1" localSheetId="14">'м.р. Сергиевский'!$O$19:$Y$24</definedName>
    <definedName name="data_r_1" localSheetId="28">'м.р. Ставропольский'!$O$19:$Y$24</definedName>
    <definedName name="data_r_1" localSheetId="5">'м.р. Сызранский'!$O$19:$Y$24</definedName>
    <definedName name="data_r_1" localSheetId="39">'м.р. Хворостянский'!$O$19:$Y$24</definedName>
    <definedName name="data_r_1" localSheetId="15">'м.р. Челно-Вершинский'!$O$19:$Y$24</definedName>
    <definedName name="data_r_1" localSheetId="16">'м.р. Шенталинский'!$O$19:$Y$24</definedName>
    <definedName name="data_r_1" localSheetId="6">'м.р. Шигонский'!$O$19:$Y$24</definedName>
    <definedName name="data_r_1" localSheetId="9">ОУ!$O$19:$Y$24</definedName>
    <definedName name="data_r_1" localSheetId="44">ПУ!$O$19:$Y$24</definedName>
    <definedName name="data_r_1" localSheetId="0">'Раздел 1.1.1'!$O$19:$Y$24</definedName>
    <definedName name="data_r_1" localSheetId="17">СВУ!$O$19:$Y$24</definedName>
    <definedName name="data_r_1" localSheetId="23">СЗУ!$O$19:$Y$24</definedName>
    <definedName name="data_r_1" localSheetId="13">СУ!$O$19:$Y$24</definedName>
    <definedName name="data_r_1" localSheetId="27">ЦУ!$O$19:$Y$24</definedName>
    <definedName name="data_r_1" localSheetId="30">ЮВУ!$O$19:$Y$24</definedName>
    <definedName name="data_r_1" localSheetId="34">ЮЗУ!$O$19:$Y$24</definedName>
    <definedName name="data_r_1" localSheetId="41">ЮУ!$O$19:$Y$24</definedName>
    <definedName name="data_r_1">'[1]1.1 (2)'!$O$21:$AD$28</definedName>
    <definedName name="P_8" localSheetId="29">'[2]Титульный лист'!#REF!</definedName>
    <definedName name="P_8" localSheetId="3">'[2]Титульный лист'!#REF!</definedName>
    <definedName name="P_8" localSheetId="8">'[2]Титульный лист'!#REF!</definedName>
    <definedName name="P_8" localSheetId="10">'[2]Титульный лист'!#REF!</definedName>
    <definedName name="P_8" localSheetId="22">'[2]Титульный лист'!#REF!</definedName>
    <definedName name="P_8" localSheetId="49">'[2]Титульный лист'!#REF!</definedName>
    <definedName name="P_8" localSheetId="7">'[2]Титульный лист'!#REF!</definedName>
    <definedName name="P_8" localSheetId="47">'[2]Титульный лист'!#REF!</definedName>
    <definedName name="P_8" localSheetId="40">'[2]Титульный лист'!#REF!</definedName>
    <definedName name="P_8" localSheetId="50">'[2]Титульный лист'!#REF!</definedName>
    <definedName name="P_8" localSheetId="48">'[2]Титульный лист'!#REF!</definedName>
    <definedName name="P_8" localSheetId="4">'[2]Титульный лист'!#REF!</definedName>
    <definedName name="P_8" localSheetId="1">'[2]Титульный лист'!#REF!</definedName>
    <definedName name="P_8" localSheetId="31">'[2]Титульный лист'!#REF!</definedName>
    <definedName name="P_8" localSheetId="35">'[2]Титульный лист'!#REF!</definedName>
    <definedName name="P_8" localSheetId="12">'[2]Титульный лист'!#REF!</definedName>
    <definedName name="P_8" localSheetId="42">'[2]Титульный лист'!#REF!</definedName>
    <definedName name="P_8" localSheetId="43">'[2]Титульный лист'!#REF!</definedName>
    <definedName name="P_8" localSheetId="32">'[3]Титульный лист'!#REF!</definedName>
    <definedName name="P_8" localSheetId="45">'[2]Титульный лист'!#REF!</definedName>
    <definedName name="P_8" localSheetId="24">'[2]Титульный лист'!#REF!</definedName>
    <definedName name="P_8" localSheetId="18">'[2]Титульный лист'!#REF!</definedName>
    <definedName name="P_8" localSheetId="19">'[2]Титульный лист'!#REF!</definedName>
    <definedName name="P_8" localSheetId="2">'[2]Титульный лист'!#REF!</definedName>
    <definedName name="P_8" localSheetId="11">'[2]Титульный лист'!#REF!</definedName>
    <definedName name="P_8" localSheetId="20">'[2]Титульный лист'!#REF!</definedName>
    <definedName name="P_8" localSheetId="25">'[2]Титульный лист'!#REF!</definedName>
    <definedName name="P_8" localSheetId="36">'[2]Титульный лист'!#REF!</definedName>
    <definedName name="P_8" localSheetId="26">'[2]Титульный лист'!#REF!</definedName>
    <definedName name="P_8" localSheetId="33">'[4]Титульный лист'!#REF!</definedName>
    <definedName name="P_8" localSheetId="46">'[2]Титульный лист'!#REF!</definedName>
    <definedName name="P_8" localSheetId="37">'[2]Титульный лист'!#REF!</definedName>
    <definedName name="P_8" localSheetId="21">'[2]Титульный лист'!#REF!</definedName>
    <definedName name="P_8" localSheetId="38">'[2]Титульный лист'!#REF!</definedName>
    <definedName name="P_8" localSheetId="14">'[2]Титульный лист'!#REF!</definedName>
    <definedName name="P_8" localSheetId="28">'[2]Титульный лист'!#REF!</definedName>
    <definedName name="P_8" localSheetId="5">'[2]Титульный лист'!#REF!</definedName>
    <definedName name="P_8" localSheetId="39">'[2]Титульный лист'!#REF!</definedName>
    <definedName name="P_8" localSheetId="15">'[2]Титульный лист'!#REF!</definedName>
    <definedName name="P_8" localSheetId="16">'[2]Титульный лист'!#REF!</definedName>
    <definedName name="P_8" localSheetId="6">'[2]Титульный лист'!#REF!</definedName>
    <definedName name="P_8" localSheetId="9">'[2]Титульный лист'!#REF!</definedName>
    <definedName name="P_8" localSheetId="44">'[2]Титульный лист'!#REF!</definedName>
    <definedName name="P_8" localSheetId="0">'[2]Титульный лист'!#REF!</definedName>
    <definedName name="P_8" localSheetId="17">'[2]Титульный лист'!#REF!</definedName>
    <definedName name="P_8" localSheetId="23">'[2]Титульный лист'!#REF!</definedName>
    <definedName name="P_8" localSheetId="13">'[2]Титульный лист'!#REF!</definedName>
    <definedName name="P_8" localSheetId="27">'[2]Титульный лист'!#REF!</definedName>
    <definedName name="P_8" localSheetId="30">'[2]Титульный лист'!#REF!</definedName>
    <definedName name="P_8" localSheetId="34">'[2]Титульный лист'!#REF!</definedName>
    <definedName name="P_8" localSheetId="41">'[2]Титульный лист'!#REF!</definedName>
    <definedName name="P_8">'[4]Титульный лист'!#REF!</definedName>
    <definedName name="razdel_01" localSheetId="29">'г.о. Жигулевск'!$P$19:$Y$24</definedName>
    <definedName name="razdel_01" localSheetId="3">'г.о. Кинель'!$P$19:$Y$24</definedName>
    <definedName name="razdel_01" localSheetId="8">'г.о. Октябрьск'!$P$19:$Y$24</definedName>
    <definedName name="razdel_01" localSheetId="10">'г.о. Отрадный'!$P$19:$Y$24</definedName>
    <definedName name="razdel_01" localSheetId="22">'г.о. Похвистнево'!$P$19:$Y$24</definedName>
    <definedName name="razdel_01" localSheetId="49">'г.о. Самара'!$P$19:$Y$24</definedName>
    <definedName name="razdel_01" localSheetId="7">'г.о. Сызрань'!$P$19:$Y$24</definedName>
    <definedName name="razdel_01" localSheetId="47">'г.о. Тольятти'!$P$19:$X$24</definedName>
    <definedName name="razdel_01" localSheetId="40">'г.о. Чапаевск'!$P$19:$Y$24</definedName>
    <definedName name="razdel_01" localSheetId="50">'Деп. Самара'!$P$19:$Y$24</definedName>
    <definedName name="razdel_01" localSheetId="48">'Деп. Тольятти'!$P$19:$Y$24</definedName>
    <definedName name="razdel_01" localSheetId="4">ЗУ!$P$19:$Y$24</definedName>
    <definedName name="razdel_01" localSheetId="1">КУ!$P$19:$Y$24</definedName>
    <definedName name="razdel_01" localSheetId="31">'м.р. Алексеевский'!$P$19:$Y$24</definedName>
    <definedName name="razdel_01" localSheetId="35">'м.р. Безенчукский'!$P$19:$Y$24</definedName>
    <definedName name="razdel_01" localSheetId="12">'м.р. Богатовский'!$P$19:$Y$24</definedName>
    <definedName name="razdel_01" localSheetId="42">'м.р. Большеглушицкий'!$P$19:$Y$24</definedName>
    <definedName name="razdel_01" localSheetId="43">'м.р. Большечерниговский'!$P$19:$Y$24</definedName>
    <definedName name="razdel_01" localSheetId="32">'м.р. Борский'!$P$19:$Y$24</definedName>
    <definedName name="razdel_01" localSheetId="45">'м.р. Волжский'!$P$19:$Y$24</definedName>
    <definedName name="razdel_01" localSheetId="24">'м.р. Елховский'!$P$19:$Y$24</definedName>
    <definedName name="razdel_01" localSheetId="18">'м.р. Исаклинский'!$P$19:$Y$24</definedName>
    <definedName name="razdel_01" localSheetId="19">'м.р. Камышлинский'!$P$19:$Y$24</definedName>
    <definedName name="razdel_01" localSheetId="2">'м.р. Кинельский'!$P$19:$Y$24</definedName>
    <definedName name="razdel_01" localSheetId="11">'м.р. Кинель-Черкасский'!$P$19:$Y$24</definedName>
    <definedName name="razdel_01" localSheetId="20">'м.р. Клявлинский'!$P$19:$Y$24</definedName>
    <definedName name="razdel_01" localSheetId="25">'м.р. Кошкинский'!$P$19:$Y$24</definedName>
    <definedName name="razdel_01" localSheetId="36">'м.р. Красноармейский'!$P$19:$Y$24</definedName>
    <definedName name="razdel_01" localSheetId="26">'м.р. Красноярский'!$P$19:$Y$24</definedName>
    <definedName name="razdel_01" localSheetId="33">'м.р. Нефтегорский'!$P$19:$Y$24</definedName>
    <definedName name="razdel_01" localSheetId="46">'м.р. Новокуйбышевск'!$P$19:$Y$24</definedName>
    <definedName name="razdel_01" localSheetId="37">'м.р. Пестравский'!$P$19:$Y$24</definedName>
    <definedName name="razdel_01" localSheetId="21">'м.р. Похвистневский'!$P$19:$Y$24</definedName>
    <definedName name="razdel_01" localSheetId="38">'м.р. Приволжский'!$P$19:$Y$24</definedName>
    <definedName name="razdel_01" localSheetId="14">'м.р. Сергиевский'!$P$19:$Y$24</definedName>
    <definedName name="razdel_01" localSheetId="28">'м.р. Ставропольский'!$P$19:$Y$24</definedName>
    <definedName name="razdel_01" localSheetId="5">'м.р. Сызранский'!$P$19:$Y$24</definedName>
    <definedName name="razdel_01" localSheetId="39">'м.р. Хворостянский'!$P$19:$Y$24</definedName>
    <definedName name="razdel_01" localSheetId="15">'м.р. Челно-Вершинский'!$P$19:$Y$24</definedName>
    <definedName name="razdel_01" localSheetId="16">'м.р. Шенталинский'!$P$19:$Y$24</definedName>
    <definedName name="razdel_01" localSheetId="6">'м.р. Шигонский'!$P$19:$Y$24</definedName>
    <definedName name="razdel_01" localSheetId="9">ОУ!$P$19:$Y$24</definedName>
    <definedName name="razdel_01" localSheetId="44">ПУ!$P$19:$Y$24</definedName>
    <definedName name="razdel_01" localSheetId="0">'Раздел 1.1.1'!$P$19:$Y$24</definedName>
    <definedName name="razdel_01" localSheetId="17">СВУ!$P$19:$Y$24</definedName>
    <definedName name="razdel_01" localSheetId="23">СЗУ!$P$19:$Y$24</definedName>
    <definedName name="razdel_01" localSheetId="13">СУ!$P$19:$Y$24</definedName>
    <definedName name="razdel_01" localSheetId="27">ЦУ!$P$19:$Y$24</definedName>
    <definedName name="razdel_01" localSheetId="30">ЮВУ!$P$19:$Y$24</definedName>
    <definedName name="razdel_01" localSheetId="34">ЮЗУ!$P$19:$Y$24</definedName>
    <definedName name="razdel_01" localSheetId="41">ЮУ!$P$19:$Y$24</definedName>
    <definedName name="razdel_01">'[1]1.1 (2)'!$P$21:$AD$28</definedName>
    <definedName name="Year2" localSheetId="29">#REF!</definedName>
    <definedName name="Year2" localSheetId="3">#REF!</definedName>
    <definedName name="Year2" localSheetId="8">#REF!</definedName>
    <definedName name="Year2" localSheetId="10">#REF!</definedName>
    <definedName name="Year2" localSheetId="22">#REF!</definedName>
    <definedName name="Year2" localSheetId="49">#REF!</definedName>
    <definedName name="Year2" localSheetId="7">#REF!</definedName>
    <definedName name="Year2" localSheetId="47">#REF!</definedName>
    <definedName name="Year2" localSheetId="40">#REF!</definedName>
    <definedName name="Year2" localSheetId="50">#REF!</definedName>
    <definedName name="Year2" localSheetId="48">#REF!</definedName>
    <definedName name="Year2" localSheetId="4">#REF!</definedName>
    <definedName name="Year2" localSheetId="1">#REF!</definedName>
    <definedName name="Year2" localSheetId="31">#REF!</definedName>
    <definedName name="Year2" localSheetId="35">#REF!</definedName>
    <definedName name="Year2" localSheetId="12">#REF!</definedName>
    <definedName name="Year2" localSheetId="42">#REF!</definedName>
    <definedName name="Year2" localSheetId="43">#REF!</definedName>
    <definedName name="Year2" localSheetId="32">#REF!</definedName>
    <definedName name="Year2" localSheetId="45">#REF!</definedName>
    <definedName name="Year2" localSheetId="24">#REF!</definedName>
    <definedName name="Year2" localSheetId="18">#REF!</definedName>
    <definedName name="Year2" localSheetId="19">#REF!</definedName>
    <definedName name="Year2" localSheetId="2">#REF!</definedName>
    <definedName name="Year2" localSheetId="11">#REF!</definedName>
    <definedName name="Year2" localSheetId="20">#REF!</definedName>
    <definedName name="Year2" localSheetId="25">#REF!</definedName>
    <definedName name="Year2" localSheetId="36">#REF!</definedName>
    <definedName name="Year2" localSheetId="26">#REF!</definedName>
    <definedName name="Year2" localSheetId="33">#REF!</definedName>
    <definedName name="Year2" localSheetId="46">#REF!</definedName>
    <definedName name="Year2" localSheetId="37">#REF!</definedName>
    <definedName name="Year2" localSheetId="21">#REF!</definedName>
    <definedName name="Year2" localSheetId="38">#REF!</definedName>
    <definedName name="Year2" localSheetId="14">#REF!</definedName>
    <definedName name="Year2" localSheetId="28">#REF!</definedName>
    <definedName name="Year2" localSheetId="5">#REF!</definedName>
    <definedName name="Year2" localSheetId="39">#REF!</definedName>
    <definedName name="Year2" localSheetId="15">#REF!</definedName>
    <definedName name="Year2" localSheetId="16">#REF!</definedName>
    <definedName name="Year2" localSheetId="6">#REF!</definedName>
    <definedName name="Year2" localSheetId="9">#REF!</definedName>
    <definedName name="Year2" localSheetId="44">#REF!</definedName>
    <definedName name="Year2" localSheetId="0">#REF!</definedName>
    <definedName name="Year2" localSheetId="17">#REF!</definedName>
    <definedName name="Year2" localSheetId="23">#REF!</definedName>
    <definedName name="Year2" localSheetId="13">#REF!</definedName>
    <definedName name="Year2" localSheetId="27">#REF!</definedName>
    <definedName name="Year2" localSheetId="30">#REF!</definedName>
    <definedName name="Year2" localSheetId="34">#REF!</definedName>
    <definedName name="Year2" localSheetId="41">#REF!</definedName>
    <definedName name="Year2">#REF!</definedName>
  </definedNames>
  <calcPr calcId="162913"/>
</workbook>
</file>

<file path=xl/calcChain.xml><?xml version="1.0" encoding="utf-8"?>
<calcChain xmlns="http://schemas.openxmlformats.org/spreadsheetml/2006/main">
  <c r="X23" i="38" l="1"/>
  <c r="X22" i="38"/>
  <c r="X21" i="38"/>
  <c r="X20" i="38"/>
  <c r="W20" i="38"/>
  <c r="V20" i="38"/>
  <c r="U20" i="38"/>
  <c r="T20" i="38"/>
  <c r="S20" i="38"/>
  <c r="R20" i="38"/>
  <c r="Q20" i="38"/>
  <c r="P20" i="38"/>
  <c r="X23" i="39"/>
  <c r="X22" i="39"/>
  <c r="X21" i="39"/>
  <c r="X23" i="19" l="1"/>
  <c r="X22" i="19"/>
  <c r="X21" i="19"/>
  <c r="X20" i="19" s="1"/>
  <c r="W20" i="19"/>
  <c r="V20" i="19"/>
  <c r="U20" i="19"/>
  <c r="T20" i="19"/>
  <c r="S20" i="19"/>
  <c r="R20" i="19"/>
  <c r="Q20" i="19"/>
  <c r="P20" i="19"/>
  <c r="X23" i="6" l="1"/>
  <c r="X22" i="6"/>
  <c r="X21" i="6"/>
  <c r="X20" i="6"/>
  <c r="W20" i="6"/>
  <c r="V20" i="6"/>
  <c r="U20" i="6"/>
  <c r="T20" i="6"/>
  <c r="S20" i="6"/>
  <c r="R20" i="6"/>
  <c r="Q20" i="6"/>
  <c r="P20" i="6"/>
  <c r="X23" i="10" l="1"/>
  <c r="X22" i="10"/>
  <c r="X21" i="10"/>
  <c r="X20" i="10" s="1"/>
  <c r="W20" i="10"/>
  <c r="V20" i="10"/>
  <c r="U20" i="10"/>
  <c r="T20" i="10"/>
  <c r="S20" i="10"/>
  <c r="R20" i="10"/>
  <c r="Q20" i="10"/>
  <c r="P20" i="10"/>
  <c r="X23" i="11"/>
  <c r="X22" i="11"/>
  <c r="X21" i="11"/>
  <c r="X20" i="11"/>
  <c r="W20" i="11"/>
  <c r="V20" i="11"/>
  <c r="U20" i="11"/>
  <c r="T20" i="11"/>
  <c r="S20" i="11"/>
  <c r="R20" i="11"/>
  <c r="Q20" i="11"/>
  <c r="P20" i="11"/>
  <c r="X23" i="16" l="1"/>
  <c r="X22" i="16"/>
  <c r="X21" i="16"/>
  <c r="X20" i="16" s="1"/>
  <c r="W20" i="16"/>
  <c r="V20" i="16"/>
  <c r="U20" i="16"/>
  <c r="T20" i="16"/>
  <c r="S20" i="16"/>
  <c r="R20" i="16"/>
  <c r="Q20" i="16"/>
  <c r="P20" i="16"/>
  <c r="X23" i="17"/>
  <c r="X22" i="17"/>
  <c r="X21" i="17"/>
  <c r="X20" i="17"/>
  <c r="W20" i="17"/>
  <c r="V20" i="17"/>
  <c r="U20" i="17"/>
  <c r="T20" i="17"/>
  <c r="S20" i="17"/>
  <c r="R20" i="17"/>
  <c r="Q20" i="17"/>
  <c r="P20" i="17"/>
  <c r="X23" i="18"/>
  <c r="X22" i="18"/>
  <c r="X21" i="18"/>
  <c r="X20" i="18" s="1"/>
  <c r="W20" i="18"/>
  <c r="V20" i="18"/>
  <c r="U20" i="18"/>
  <c r="T20" i="18"/>
  <c r="S20" i="18"/>
  <c r="R20" i="18"/>
  <c r="Q20" i="18"/>
  <c r="P20" i="18"/>
  <c r="X23" i="20"/>
  <c r="X22" i="20"/>
  <c r="X21" i="20"/>
  <c r="X20" i="20"/>
  <c r="W20" i="20"/>
  <c r="V20" i="20"/>
  <c r="U20" i="20"/>
  <c r="T20" i="20"/>
  <c r="S20" i="20"/>
  <c r="R20" i="20"/>
  <c r="Q20" i="20"/>
  <c r="P20" i="20"/>
  <c r="X23" i="21"/>
  <c r="X22" i="21"/>
  <c r="X21" i="21"/>
  <c r="W20" i="21"/>
  <c r="V20" i="21"/>
  <c r="U20" i="21"/>
  <c r="T20" i="21"/>
  <c r="S20" i="21"/>
  <c r="R20" i="21"/>
  <c r="Q20" i="21"/>
  <c r="P20" i="21"/>
  <c r="X20" i="21" l="1"/>
  <c r="X23" i="13"/>
  <c r="X22" i="13"/>
  <c r="X21" i="13"/>
  <c r="X20" i="13"/>
  <c r="W20" i="13"/>
  <c r="V20" i="13"/>
  <c r="U20" i="13"/>
  <c r="T20" i="13"/>
  <c r="S20" i="13"/>
  <c r="R20" i="13"/>
  <c r="Q20" i="13"/>
  <c r="P20" i="13"/>
  <c r="X23" i="14"/>
  <c r="X22" i="14"/>
  <c r="X21" i="14"/>
  <c r="X20" i="14" s="1"/>
  <c r="W20" i="14"/>
  <c r="V20" i="14"/>
  <c r="U20" i="14"/>
  <c r="T20" i="14"/>
  <c r="S20" i="14"/>
  <c r="R20" i="14"/>
  <c r="Q20" i="14"/>
  <c r="P20" i="14"/>
  <c r="X23" i="42" l="1"/>
  <c r="X22" i="42"/>
  <c r="X21" i="42"/>
  <c r="X20" i="42" s="1"/>
  <c r="W20" i="42"/>
  <c r="V20" i="42"/>
  <c r="U20" i="42"/>
  <c r="T20" i="42"/>
  <c r="S20" i="42"/>
  <c r="R20" i="42"/>
  <c r="Q20" i="42"/>
  <c r="P20" i="42"/>
  <c r="X23" i="43"/>
  <c r="X20" i="43" s="1"/>
  <c r="X22" i="43"/>
  <c r="X21" i="43"/>
  <c r="W20" i="43"/>
  <c r="V20" i="43"/>
  <c r="U20" i="43"/>
  <c r="T20" i="43"/>
  <c r="S20" i="43"/>
  <c r="R20" i="43"/>
  <c r="Q20" i="43"/>
  <c r="P20" i="43"/>
  <c r="X23" i="41"/>
  <c r="X22" i="41"/>
  <c r="X21" i="41"/>
  <c r="X20" i="41" s="1"/>
  <c r="W20" i="41"/>
  <c r="V20" i="41"/>
  <c r="U20" i="41"/>
  <c r="T20" i="41"/>
  <c r="S20" i="41"/>
  <c r="R20" i="41"/>
  <c r="Q20" i="41"/>
  <c r="P20" i="41"/>
  <c r="X20" i="8" l="1"/>
  <c r="W20" i="8"/>
  <c r="V20" i="8"/>
  <c r="U20" i="8"/>
  <c r="T20" i="8"/>
  <c r="S20" i="8"/>
  <c r="R20" i="8"/>
  <c r="Q20" i="8"/>
  <c r="P20" i="8"/>
  <c r="X23" i="9" l="1"/>
  <c r="X22" i="9"/>
  <c r="X23" i="1" l="1"/>
  <c r="X22" i="1"/>
  <c r="X21" i="1"/>
  <c r="X20" i="1" s="1"/>
  <c r="W20" i="1"/>
  <c r="V20" i="1"/>
  <c r="U20" i="1"/>
  <c r="T20" i="1"/>
  <c r="S20" i="1"/>
  <c r="R20" i="1"/>
  <c r="Q20" i="1"/>
  <c r="P20" i="1"/>
  <c r="X23" i="2"/>
  <c r="X22" i="2"/>
  <c r="X21" i="2"/>
  <c r="X20" i="2" s="1"/>
  <c r="W20" i="2"/>
  <c r="V20" i="2"/>
  <c r="U20" i="2"/>
  <c r="T20" i="2"/>
  <c r="S20" i="2"/>
  <c r="R20" i="2"/>
  <c r="Q20" i="2"/>
  <c r="P20" i="2"/>
  <c r="X23" i="3"/>
  <c r="X22" i="3"/>
  <c r="X21" i="3"/>
  <c r="X20" i="3" s="1"/>
  <c r="W20" i="3"/>
  <c r="V20" i="3"/>
  <c r="U20" i="3"/>
  <c r="T20" i="3"/>
  <c r="S20" i="3"/>
  <c r="R20" i="3"/>
  <c r="Q20" i="3"/>
  <c r="P20" i="3"/>
  <c r="X23" i="31" l="1"/>
  <c r="X22" i="31"/>
  <c r="X21" i="31"/>
  <c r="X20" i="31" s="1"/>
  <c r="W20" i="31"/>
  <c r="V20" i="31"/>
  <c r="U20" i="31"/>
  <c r="T20" i="31"/>
  <c r="S20" i="31"/>
  <c r="R20" i="31"/>
  <c r="Q20" i="31"/>
  <c r="P20" i="31"/>
  <c r="X23" i="34"/>
  <c r="X22" i="34"/>
  <c r="X21" i="34"/>
  <c r="X20" i="34"/>
  <c r="W20" i="34"/>
  <c r="V20" i="34"/>
  <c r="U20" i="34"/>
  <c r="T20" i="34"/>
  <c r="S20" i="34"/>
  <c r="R20" i="34"/>
  <c r="Q20" i="34"/>
  <c r="P20" i="34"/>
  <c r="X23" i="35"/>
  <c r="X22" i="35"/>
  <c r="X21" i="35"/>
  <c r="X20" i="35"/>
  <c r="W20" i="35"/>
  <c r="V20" i="35"/>
  <c r="U20" i="35"/>
  <c r="T20" i="35"/>
  <c r="S20" i="35"/>
  <c r="R20" i="35"/>
  <c r="Q20" i="35"/>
  <c r="P20" i="35"/>
  <c r="X23" i="27" l="1"/>
  <c r="X22" i="27"/>
  <c r="X21" i="27"/>
  <c r="X20" i="27" s="1"/>
  <c r="W20" i="27"/>
  <c r="V20" i="27"/>
  <c r="U20" i="27"/>
  <c r="T20" i="27"/>
  <c r="S20" i="27"/>
  <c r="R20" i="27"/>
  <c r="Q20" i="27"/>
  <c r="P20" i="27"/>
  <c r="X23" i="28"/>
  <c r="X22" i="28"/>
  <c r="X21" i="28"/>
  <c r="X20" i="28" s="1"/>
  <c r="W20" i="28"/>
  <c r="V20" i="28"/>
  <c r="U20" i="28"/>
  <c r="T20" i="28"/>
  <c r="S20" i="28"/>
  <c r="R20" i="28"/>
  <c r="Q20" i="28"/>
  <c r="P20" i="28"/>
  <c r="X23" i="29"/>
  <c r="X22" i="29"/>
  <c r="X21" i="29"/>
  <c r="X20" i="29" s="1"/>
  <c r="W20" i="29"/>
  <c r="V20" i="29"/>
  <c r="U20" i="29"/>
  <c r="T20" i="29"/>
  <c r="S20" i="29"/>
  <c r="R20" i="29"/>
  <c r="Q20" i="29"/>
  <c r="P20" i="29"/>
  <c r="X23" i="48" l="1"/>
  <c r="X22" i="48"/>
  <c r="X21" i="48"/>
  <c r="X20" i="48"/>
  <c r="W20" i="48"/>
  <c r="V20" i="48"/>
  <c r="U20" i="48"/>
  <c r="T20" i="48"/>
  <c r="S20" i="48"/>
  <c r="R20" i="48"/>
  <c r="Q20" i="48"/>
  <c r="P20" i="48"/>
  <c r="X23" i="49"/>
  <c r="X22" i="49"/>
  <c r="X21" i="49"/>
  <c r="X20" i="49" s="1"/>
  <c r="W20" i="49"/>
  <c r="V20" i="49"/>
  <c r="U20" i="49"/>
  <c r="T20" i="49"/>
  <c r="S20" i="49"/>
  <c r="R20" i="49"/>
  <c r="Q20" i="49"/>
  <c r="P20" i="49"/>
  <c r="X23" i="50"/>
  <c r="X22" i="50"/>
  <c r="X21" i="50"/>
  <c r="X20" i="50"/>
  <c r="W20" i="50"/>
  <c r="V20" i="50"/>
  <c r="U20" i="50"/>
  <c r="T20" i="50"/>
  <c r="S20" i="50"/>
  <c r="R20" i="50"/>
  <c r="Q20" i="50"/>
  <c r="P20" i="50"/>
  <c r="X23" i="51"/>
  <c r="X22" i="51"/>
  <c r="X21" i="51"/>
  <c r="X20" i="51" s="1"/>
  <c r="W20" i="51"/>
  <c r="V20" i="51"/>
  <c r="U20" i="51"/>
  <c r="T20" i="51"/>
  <c r="S20" i="51"/>
  <c r="R20" i="51"/>
  <c r="Q20" i="51"/>
  <c r="P20" i="51"/>
  <c r="X23" i="46" l="1"/>
  <c r="X22" i="46"/>
  <c r="X21" i="46"/>
  <c r="X20" i="46"/>
  <c r="W20" i="46"/>
  <c r="V20" i="46"/>
  <c r="U20" i="46"/>
  <c r="T20" i="46"/>
  <c r="S20" i="46"/>
  <c r="R20" i="46"/>
  <c r="Q20" i="46"/>
  <c r="P20" i="46"/>
  <c r="X23" i="45"/>
  <c r="X22" i="45"/>
  <c r="X21" i="45"/>
  <c r="X20" i="45" s="1"/>
  <c r="W20" i="45"/>
  <c r="V20" i="45"/>
  <c r="U20" i="45"/>
  <c r="T20" i="45"/>
  <c r="S20" i="45"/>
  <c r="R20" i="45"/>
  <c r="Q20" i="45"/>
  <c r="P20" i="45"/>
  <c r="X23" i="24" l="1"/>
  <c r="X22" i="24"/>
  <c r="X20" i="24" s="1"/>
  <c r="X21" i="24"/>
  <c r="W20" i="24"/>
  <c r="V20" i="24"/>
  <c r="U20" i="24"/>
  <c r="T20" i="24"/>
  <c r="S20" i="24"/>
  <c r="R20" i="24"/>
  <c r="Q20" i="24"/>
  <c r="P20" i="24"/>
  <c r="X23" i="25"/>
  <c r="AJ21" i="9" l="1"/>
  <c r="AJ22" i="9"/>
  <c r="AJ23" i="9"/>
  <c r="AJ20" i="9"/>
  <c r="P21" i="12" l="1"/>
  <c r="Q21" i="12"/>
  <c r="R21" i="12"/>
  <c r="S21" i="12"/>
  <c r="T21" i="12"/>
  <c r="U21" i="12"/>
  <c r="V21" i="12"/>
  <c r="W21" i="12"/>
  <c r="X21" i="12"/>
  <c r="P22" i="12"/>
  <c r="Q22" i="12"/>
  <c r="R22" i="12"/>
  <c r="S22" i="12"/>
  <c r="T22" i="12"/>
  <c r="U22" i="12"/>
  <c r="V22" i="12"/>
  <c r="W22" i="12"/>
  <c r="X22" i="12"/>
  <c r="P23" i="12"/>
  <c r="Q23" i="12"/>
  <c r="R23" i="12"/>
  <c r="S23" i="12"/>
  <c r="T23" i="12"/>
  <c r="U23" i="12"/>
  <c r="V23" i="12"/>
  <c r="W23" i="12"/>
  <c r="X23" i="12"/>
  <c r="Q20" i="12"/>
  <c r="R20" i="12"/>
  <c r="S20" i="12"/>
  <c r="T20" i="12"/>
  <c r="U20" i="12"/>
  <c r="V20" i="12"/>
  <c r="W20" i="12"/>
  <c r="X20" i="12"/>
  <c r="P20" i="12"/>
  <c r="P21" i="22"/>
  <c r="Q21" i="22"/>
  <c r="R21" i="22"/>
  <c r="S21" i="22"/>
  <c r="T21" i="22"/>
  <c r="U21" i="22"/>
  <c r="V21" i="22"/>
  <c r="W21" i="22"/>
  <c r="X21" i="22"/>
  <c r="P22" i="22"/>
  <c r="Q22" i="22"/>
  <c r="R22" i="22"/>
  <c r="S22" i="22"/>
  <c r="T22" i="22"/>
  <c r="U22" i="22"/>
  <c r="V22" i="22"/>
  <c r="W22" i="22"/>
  <c r="X22" i="22"/>
  <c r="P23" i="22"/>
  <c r="Q23" i="22"/>
  <c r="R23" i="22"/>
  <c r="S23" i="22"/>
  <c r="T23" i="22"/>
  <c r="U23" i="22"/>
  <c r="V23" i="22"/>
  <c r="W23" i="22"/>
  <c r="X23" i="22"/>
  <c r="Q20" i="22"/>
  <c r="R20" i="22"/>
  <c r="S20" i="22"/>
  <c r="T20" i="22"/>
  <c r="U20" i="22"/>
  <c r="V20" i="22"/>
  <c r="W20" i="22"/>
  <c r="X20" i="22"/>
  <c r="P20" i="22"/>
  <c r="Q20" i="15"/>
  <c r="R20" i="15"/>
  <c r="S20" i="15"/>
  <c r="T20" i="15"/>
  <c r="U20" i="15"/>
  <c r="V20" i="15"/>
  <c r="W20" i="15"/>
  <c r="X20" i="15"/>
  <c r="Q21" i="15"/>
  <c r="R21" i="15"/>
  <c r="S21" i="15"/>
  <c r="T21" i="15"/>
  <c r="U21" i="15"/>
  <c r="V21" i="15"/>
  <c r="W21" i="15"/>
  <c r="X21" i="15"/>
  <c r="Q22" i="15"/>
  <c r="R22" i="15"/>
  <c r="S22" i="15"/>
  <c r="T22" i="15"/>
  <c r="U22" i="15"/>
  <c r="V22" i="15"/>
  <c r="W22" i="15"/>
  <c r="X22" i="15"/>
  <c r="Q23" i="15"/>
  <c r="R23" i="15"/>
  <c r="S23" i="15"/>
  <c r="T23" i="15"/>
  <c r="U23" i="15"/>
  <c r="V23" i="15"/>
  <c r="W23" i="15"/>
  <c r="X23" i="15"/>
  <c r="P21" i="15"/>
  <c r="P22" i="15"/>
  <c r="P23" i="15"/>
  <c r="P20" i="15"/>
  <c r="P21" i="23"/>
  <c r="Q21" i="23"/>
  <c r="R21" i="23"/>
  <c r="S21" i="23"/>
  <c r="T21" i="23"/>
  <c r="U21" i="23"/>
  <c r="V21" i="23"/>
  <c r="W21" i="23"/>
  <c r="P22" i="23"/>
  <c r="Q22" i="23"/>
  <c r="R22" i="23"/>
  <c r="S22" i="23"/>
  <c r="T22" i="23"/>
  <c r="U22" i="23"/>
  <c r="V22" i="23"/>
  <c r="W22" i="23"/>
  <c r="P23" i="23"/>
  <c r="Q23" i="23"/>
  <c r="R23" i="23"/>
  <c r="S23" i="23"/>
  <c r="T23" i="23"/>
  <c r="U23" i="23"/>
  <c r="V23" i="23"/>
  <c r="W23" i="23"/>
  <c r="P21" i="26"/>
  <c r="Q21" i="26"/>
  <c r="R21" i="26"/>
  <c r="S21" i="26"/>
  <c r="T21" i="26"/>
  <c r="U21" i="26"/>
  <c r="V21" i="26"/>
  <c r="W21" i="26"/>
  <c r="X21" i="26"/>
  <c r="P22" i="26"/>
  <c r="Q22" i="26"/>
  <c r="R22" i="26"/>
  <c r="S22" i="26"/>
  <c r="T22" i="26"/>
  <c r="U22" i="26"/>
  <c r="V22" i="26"/>
  <c r="W22" i="26"/>
  <c r="X22" i="26"/>
  <c r="P23" i="26"/>
  <c r="Q23" i="26"/>
  <c r="R23" i="26"/>
  <c r="S23" i="26"/>
  <c r="T23" i="26"/>
  <c r="U23" i="26"/>
  <c r="V23" i="26"/>
  <c r="W23" i="26"/>
  <c r="X23" i="26"/>
  <c r="Q20" i="26"/>
  <c r="R20" i="26"/>
  <c r="S20" i="26"/>
  <c r="T20" i="26"/>
  <c r="U20" i="26"/>
  <c r="V20" i="26"/>
  <c r="W20" i="26"/>
  <c r="X20" i="26"/>
  <c r="Y20" i="26"/>
  <c r="P20" i="26"/>
  <c r="P21" i="30"/>
  <c r="Q21" i="30"/>
  <c r="R21" i="30"/>
  <c r="S21" i="30"/>
  <c r="T21" i="30"/>
  <c r="U21" i="30"/>
  <c r="V21" i="30"/>
  <c r="W21" i="30"/>
  <c r="X21" i="30"/>
  <c r="P22" i="30"/>
  <c r="Q22" i="30"/>
  <c r="R22" i="30"/>
  <c r="S22" i="30"/>
  <c r="T22" i="30"/>
  <c r="U22" i="30"/>
  <c r="V22" i="30"/>
  <c r="W22" i="30"/>
  <c r="X22" i="30"/>
  <c r="P23" i="30"/>
  <c r="Q23" i="30"/>
  <c r="R23" i="30"/>
  <c r="S23" i="30"/>
  <c r="T23" i="30"/>
  <c r="U23" i="30"/>
  <c r="V23" i="30"/>
  <c r="W23" i="30"/>
  <c r="X23" i="30"/>
  <c r="Q20" i="30"/>
  <c r="R20" i="30"/>
  <c r="S20" i="30"/>
  <c r="T20" i="30"/>
  <c r="U20" i="30"/>
  <c r="V20" i="30"/>
  <c r="W20" i="30"/>
  <c r="X20" i="30"/>
  <c r="P21" i="36"/>
  <c r="Q21" i="36"/>
  <c r="R21" i="36"/>
  <c r="S21" i="36"/>
  <c r="T21" i="36"/>
  <c r="U21" i="36"/>
  <c r="V21" i="36"/>
  <c r="W21" i="36"/>
  <c r="X21" i="36"/>
  <c r="P22" i="36"/>
  <c r="Q22" i="36"/>
  <c r="R22" i="36"/>
  <c r="S22" i="36"/>
  <c r="T22" i="36"/>
  <c r="U22" i="36"/>
  <c r="V22" i="36"/>
  <c r="W22" i="36"/>
  <c r="X22" i="36"/>
  <c r="P23" i="36"/>
  <c r="Q23" i="36"/>
  <c r="R23" i="36"/>
  <c r="S23" i="36"/>
  <c r="T23" i="36"/>
  <c r="U23" i="36"/>
  <c r="V23" i="36"/>
  <c r="W23" i="36"/>
  <c r="X23" i="36"/>
  <c r="Q20" i="36"/>
  <c r="R20" i="36"/>
  <c r="S20" i="36"/>
  <c r="T20" i="36"/>
  <c r="U20" i="36"/>
  <c r="V20" i="36"/>
  <c r="W20" i="36"/>
  <c r="X20" i="36"/>
  <c r="P20" i="36"/>
  <c r="P20" i="30"/>
  <c r="P21" i="40"/>
  <c r="Q21" i="40"/>
  <c r="R21" i="40"/>
  <c r="S21" i="40"/>
  <c r="T21" i="40"/>
  <c r="U21" i="40"/>
  <c r="V21" i="40"/>
  <c r="W21" i="40"/>
  <c r="X21" i="40"/>
  <c r="P22" i="40"/>
  <c r="Q22" i="40"/>
  <c r="R22" i="40"/>
  <c r="S22" i="40"/>
  <c r="T22" i="40"/>
  <c r="U22" i="40"/>
  <c r="V22" i="40"/>
  <c r="W22" i="40"/>
  <c r="X22" i="40"/>
  <c r="P23" i="40"/>
  <c r="Q23" i="40"/>
  <c r="R23" i="40"/>
  <c r="S23" i="40"/>
  <c r="T23" i="40"/>
  <c r="U23" i="40"/>
  <c r="V23" i="40"/>
  <c r="W23" i="40"/>
  <c r="X23" i="40"/>
  <c r="Q20" i="40"/>
  <c r="R20" i="40"/>
  <c r="S20" i="40"/>
  <c r="T20" i="40"/>
  <c r="U20" i="40"/>
  <c r="V20" i="40"/>
  <c r="W20" i="40"/>
  <c r="X20" i="40"/>
  <c r="P20" i="40"/>
  <c r="P21" i="44"/>
  <c r="Q21" i="44"/>
  <c r="R21" i="44"/>
  <c r="S21" i="44"/>
  <c r="T21" i="44"/>
  <c r="U21" i="44"/>
  <c r="V21" i="44"/>
  <c r="W21" i="44"/>
  <c r="X21" i="44"/>
  <c r="P22" i="44"/>
  <c r="Q22" i="44"/>
  <c r="R22" i="44"/>
  <c r="S22" i="44"/>
  <c r="T22" i="44"/>
  <c r="U22" i="44"/>
  <c r="V22" i="44"/>
  <c r="W22" i="44"/>
  <c r="X22" i="44"/>
  <c r="P23" i="44"/>
  <c r="Q23" i="44"/>
  <c r="R23" i="44"/>
  <c r="S23" i="44"/>
  <c r="T23" i="44"/>
  <c r="U23" i="44"/>
  <c r="V23" i="44"/>
  <c r="W23" i="44"/>
  <c r="X23" i="44"/>
  <c r="Q20" i="44"/>
  <c r="R20" i="44"/>
  <c r="S20" i="44"/>
  <c r="T20" i="44"/>
  <c r="U20" i="44"/>
  <c r="V20" i="44"/>
  <c r="W20" i="44"/>
  <c r="X20" i="44"/>
  <c r="P20" i="44"/>
  <c r="P21" i="47"/>
  <c r="Q21" i="47"/>
  <c r="R21" i="47"/>
  <c r="S21" i="47"/>
  <c r="T21" i="47"/>
  <c r="U21" i="47"/>
  <c r="V21" i="47"/>
  <c r="W21" i="47"/>
  <c r="X21" i="47"/>
  <c r="P22" i="47"/>
  <c r="Q22" i="47"/>
  <c r="R22" i="47"/>
  <c r="S22" i="47"/>
  <c r="T22" i="47"/>
  <c r="U22" i="47"/>
  <c r="V22" i="47"/>
  <c r="W22" i="47"/>
  <c r="X22" i="47"/>
  <c r="P23" i="47"/>
  <c r="Q23" i="47"/>
  <c r="R23" i="47"/>
  <c r="S23" i="47"/>
  <c r="T23" i="47"/>
  <c r="U23" i="47"/>
  <c r="V23" i="47"/>
  <c r="W23" i="47"/>
  <c r="X23" i="47"/>
  <c r="Q20" i="47"/>
  <c r="R20" i="47"/>
  <c r="S20" i="47"/>
  <c r="T20" i="47"/>
  <c r="U20" i="47"/>
  <c r="V20" i="47"/>
  <c r="W20" i="47"/>
  <c r="X20" i="47"/>
  <c r="P20" i="47"/>
  <c r="P21" i="52" l="1"/>
  <c r="P21" i="53" s="1"/>
  <c r="Q21" i="52"/>
  <c r="Q21" i="53" s="1"/>
  <c r="R21" i="52"/>
  <c r="R21" i="53" s="1"/>
  <c r="S21" i="52"/>
  <c r="S21" i="53" s="1"/>
  <c r="T21" i="52"/>
  <c r="T21" i="53" s="1"/>
  <c r="U21" i="52"/>
  <c r="U21" i="53" s="1"/>
  <c r="V21" i="52"/>
  <c r="V21" i="53" s="1"/>
  <c r="W21" i="52"/>
  <c r="W21" i="53" s="1"/>
  <c r="X21" i="52"/>
  <c r="P22" i="52"/>
  <c r="P22" i="53" s="1"/>
  <c r="Q22" i="52"/>
  <c r="Q22" i="53" s="1"/>
  <c r="R22" i="52"/>
  <c r="R22" i="53" s="1"/>
  <c r="S22" i="52"/>
  <c r="S22" i="53" s="1"/>
  <c r="T22" i="52"/>
  <c r="T22" i="53" s="1"/>
  <c r="U22" i="52"/>
  <c r="U22" i="53" s="1"/>
  <c r="V22" i="52"/>
  <c r="V22" i="53" s="1"/>
  <c r="W22" i="52"/>
  <c r="W22" i="53" s="1"/>
  <c r="X22" i="52"/>
  <c r="P23" i="52"/>
  <c r="P23" i="53" s="1"/>
  <c r="Q23" i="52"/>
  <c r="Q23" i="53" s="1"/>
  <c r="R23" i="52"/>
  <c r="R23" i="53" s="1"/>
  <c r="S23" i="52"/>
  <c r="S23" i="53" s="1"/>
  <c r="T23" i="52"/>
  <c r="T23" i="53" s="1"/>
  <c r="U23" i="52"/>
  <c r="U23" i="53" s="1"/>
  <c r="V23" i="52"/>
  <c r="V23" i="53" s="1"/>
  <c r="W23" i="52"/>
  <c r="W23" i="53" s="1"/>
  <c r="X23" i="52"/>
  <c r="Q20" i="52"/>
  <c r="R20" i="52"/>
  <c r="S20" i="52"/>
  <c r="T20" i="52"/>
  <c r="U20" i="52"/>
  <c r="V20" i="52"/>
  <c r="W20" i="52"/>
  <c r="X20" i="52"/>
  <c r="P20" i="52"/>
  <c r="Y23" i="51"/>
  <c r="Y23" i="50"/>
  <c r="Y23" i="49"/>
  <c r="Y23" i="48"/>
  <c r="Y23" i="47"/>
  <c r="Y23" i="46"/>
  <c r="Y23" i="45"/>
  <c r="Y23" i="44"/>
  <c r="Y23" i="43"/>
  <c r="Y23" i="42"/>
  <c r="Y23" i="41"/>
  <c r="Y23" i="40"/>
  <c r="Y23" i="39"/>
  <c r="Y23" i="38"/>
  <c r="Y23" i="37"/>
  <c r="Y23" i="36"/>
  <c r="Y23" i="35"/>
  <c r="Y23" i="34"/>
  <c r="Y23" i="33"/>
  <c r="Y23" i="32"/>
  <c r="Y23" i="31"/>
  <c r="Y23" i="30"/>
  <c r="Y23" i="29"/>
  <c r="Y23" i="28"/>
  <c r="Y23" i="27"/>
  <c r="Y23" i="26"/>
  <c r="Y23" i="25"/>
  <c r="Y23" i="24"/>
  <c r="Y23" i="22"/>
  <c r="Y23" i="21"/>
  <c r="Y23" i="20"/>
  <c r="Y23" i="19"/>
  <c r="Y23" i="18"/>
  <c r="Y23" i="17"/>
  <c r="Y23" i="16"/>
  <c r="Y23" i="15"/>
  <c r="Y23" i="14"/>
  <c r="Y23" i="13"/>
  <c r="Y23" i="12"/>
  <c r="Y23" i="11"/>
  <c r="Y23" i="10"/>
  <c r="Y23" i="8"/>
  <c r="Y23" i="7"/>
  <c r="Y23" i="6"/>
  <c r="Y23" i="52" l="1"/>
  <c r="X22" i="23" l="1"/>
  <c r="X22" i="53" s="1"/>
  <c r="Y23" i="1"/>
  <c r="R20" i="23" l="1"/>
  <c r="R20" i="53" s="1"/>
  <c r="Q20" i="23"/>
  <c r="Q20" i="53" s="1"/>
  <c r="U20" i="23"/>
  <c r="U20" i="53" s="1"/>
  <c r="Y23" i="3"/>
  <c r="X23" i="23"/>
  <c r="Y23" i="2"/>
  <c r="S20" i="23"/>
  <c r="S20" i="53" s="1"/>
  <c r="W20" i="23"/>
  <c r="W20" i="53" s="1"/>
  <c r="P20" i="23"/>
  <c r="P20" i="53" s="1"/>
  <c r="T20" i="23"/>
  <c r="T20" i="53" s="1"/>
  <c r="X20" i="23"/>
  <c r="X20" i="53" s="1"/>
  <c r="X21" i="23"/>
  <c r="X21" i="53" s="1"/>
  <c r="V20" i="23"/>
  <c r="V20" i="53" s="1"/>
  <c r="Y23" i="23" l="1"/>
  <c r="X23" i="53"/>
  <c r="Y23" i="53" s="1"/>
</calcChain>
</file>

<file path=xl/sharedStrings.xml><?xml version="1.0" encoding="utf-8"?>
<sst xmlns="http://schemas.openxmlformats.org/spreadsheetml/2006/main" count="917" uniqueCount="18">
  <si>
    <t>1.1.1 Характеристика материала стен здания (зданий)</t>
  </si>
  <si>
    <t>Код по ОКЕИ: единица – 642</t>
  </si>
  <si>
    <t>Наименование
показателей</t>
  </si>
  <si>
    <t>№
строки</t>
  </si>
  <si>
    <t>Каменные</t>
  </si>
  <si>
    <t>Кирпичные</t>
  </si>
  <si>
    <t>Панельные</t>
  </si>
  <si>
    <t>Блочные</t>
  </si>
  <si>
    <t>Деревянные</t>
  </si>
  <si>
    <t>Монолитные</t>
  </si>
  <si>
    <t>Смешанные</t>
  </si>
  <si>
    <t>Из прочих стеновых материалов</t>
  </si>
  <si>
    <t>Всего</t>
  </si>
  <si>
    <t>Признак наличия здания</t>
  </si>
  <si>
    <t>Общее число зданий, ед.</t>
  </si>
  <si>
    <t>из них ОУ, ед.</t>
  </si>
  <si>
    <t>из них ДОУ, ед.</t>
  </si>
  <si>
    <t>из них ДОП,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</si>
</sst>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\ ##0"/>
  </numFmts>
  <fonts count="2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4"/>
      <name val="Calibri Light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778899"/>
      </left>
      <right style="medium">
        <color rgb="FF778899"/>
      </right>
      <top style="medium">
        <color rgb="FF778899"/>
      </top>
      <bottom style="medium">
        <color rgb="FF7788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3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4" borderId="0" applyNumberFormat="0" applyBorder="0" applyAlignment="0" applyProtection="0"/>
    <xf numFmtId="0" fontId="8" fillId="5" borderId="5" applyNumberFormat="0" applyAlignment="0" applyProtection="0"/>
    <xf numFmtId="0" fontId="9" fillId="11" borderId="6" applyNumberFormat="0" applyAlignment="0" applyProtection="0"/>
    <xf numFmtId="0" fontId="10" fillId="11" borderId="5" applyNumberFormat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5" fillId="16" borderId="11" applyNumberFormat="0" applyAlignment="0" applyProtection="0"/>
    <xf numFmtId="0" fontId="16" fillId="0" borderId="0" applyNumberFormat="0" applyFill="0" applyBorder="0" applyAlignment="0" applyProtection="0"/>
    <xf numFmtId="0" fontId="17" fillId="12" borderId="0" applyNumberFormat="0" applyBorder="0" applyAlignment="0" applyProtection="0"/>
    <xf numFmtId="0" fontId="18" fillId="19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7" borderId="12" applyNumberFormat="0" applyFont="0" applyAlignment="0" applyProtection="0"/>
    <xf numFmtId="0" fontId="20" fillId="0" borderId="13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wrapText="1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wrapText="1"/>
    </xf>
    <xf numFmtId="3" fontId="5" fillId="0" borderId="4" xfId="0" applyNumberFormat="1" applyFont="1" applyFill="1" applyBorder="1" applyAlignment="1" applyProtection="1">
      <alignment horizontal="right" wrapText="1"/>
      <protection locked="0"/>
    </xf>
    <xf numFmtId="3" fontId="5" fillId="0" borderId="0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5" fillId="2" borderId="2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/>
    <xf numFmtId="164" fontId="1" fillId="0" borderId="2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center" wrapText="1"/>
    </xf>
    <xf numFmtId="3" fontId="5" fillId="0" borderId="0" xfId="0" applyNumberFormat="1" applyFont="1" applyFill="1" applyBorder="1" applyAlignment="1" applyProtection="1">
      <alignment horizontal="right" wrapText="1"/>
      <protection locked="0"/>
    </xf>
    <xf numFmtId="3" fontId="5" fillId="0" borderId="4" xfId="0" applyNumberFormat="1" applyFont="1" applyFill="1" applyBorder="1" applyAlignment="1" applyProtection="1">
      <alignment horizontal="right" wrapText="1"/>
      <protection locked="0"/>
    </xf>
    <xf numFmtId="3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3" fontId="1" fillId="0" borderId="0" xfId="0" applyNumberFormat="1" applyFont="1"/>
    <xf numFmtId="3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3" fillId="20" borderId="14" xfId="0" applyNumberFormat="1" applyFont="1" applyFill="1" applyBorder="1" applyAlignment="1">
      <alignment horizontal="center" vertical="center" wrapText="1"/>
    </xf>
    <xf numFmtId="3" fontId="24" fillId="20" borderId="14" xfId="0" applyNumberFormat="1" applyFont="1" applyFill="1" applyBorder="1" applyAlignment="1">
      <alignment horizontal="center" vertical="center" wrapText="1"/>
    </xf>
    <xf numFmtId="3" fontId="24" fillId="21" borderId="14" xfId="0" applyNumberFormat="1" applyFont="1" applyFill="1" applyBorder="1" applyAlignment="1">
      <alignment horizontal="center" vertical="center" wrapText="1"/>
    </xf>
    <xf numFmtId="0" fontId="5" fillId="22" borderId="2" xfId="0" applyFont="1" applyFill="1" applyBorder="1" applyAlignment="1">
      <alignment horizontal="center" vertical="center" wrapText="1"/>
    </xf>
    <xf numFmtId="0" fontId="25" fillId="23" borderId="15" xfId="0" applyFont="1" applyFill="1" applyBorder="1" applyAlignment="1">
      <alignment horizontal="center" vertical="center" wrapText="1"/>
    </xf>
    <xf numFmtId="165" fontId="26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2" borderId="16" xfId="0" applyNumberFormat="1" applyFont="1" applyFill="1" applyBorder="1" applyAlignment="1" applyProtection="1">
      <alignment horizontal="center" vertical="center" wrapText="1"/>
      <protection locked="0"/>
    </xf>
    <xf numFmtId="165" fontId="27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5" fillId="24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24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</cellXfs>
  <cellStyles count="60">
    <cellStyle name="20% — акцент1" xfId="42"/>
    <cellStyle name="20% — акцент1 2" xfId="1"/>
    <cellStyle name="20% — акцент2" xfId="43"/>
    <cellStyle name="20% — акцент2 2" xfId="2"/>
    <cellStyle name="20% — акцент3" xfId="44"/>
    <cellStyle name="20% — акцент3 2" xfId="3"/>
    <cellStyle name="20% — акцент4" xfId="45"/>
    <cellStyle name="20% — акцент4 2" xfId="4"/>
    <cellStyle name="20% — акцент5" xfId="46"/>
    <cellStyle name="20% — акцент5 2" xfId="5"/>
    <cellStyle name="20% — акцент6" xfId="47"/>
    <cellStyle name="20% — акцент6 2" xfId="6"/>
    <cellStyle name="40% — акцент1" xfId="48"/>
    <cellStyle name="40% — акцент1 2" xfId="7"/>
    <cellStyle name="40% — акцент2" xfId="49"/>
    <cellStyle name="40% — акцент2 2" xfId="8"/>
    <cellStyle name="40% — акцент3" xfId="50"/>
    <cellStyle name="40% — акцент3 2" xfId="9"/>
    <cellStyle name="40% — акцент4" xfId="51"/>
    <cellStyle name="40% — акцент4 2" xfId="10"/>
    <cellStyle name="40% — акцент5" xfId="52"/>
    <cellStyle name="40% — акцент5 2" xfId="11"/>
    <cellStyle name="40% — акцент6" xfId="53"/>
    <cellStyle name="40% — акцент6 2" xfId="12"/>
    <cellStyle name="60% — акцент1" xfId="54"/>
    <cellStyle name="60% — акцент1 2" xfId="13"/>
    <cellStyle name="60% — акцент2" xfId="55"/>
    <cellStyle name="60% — акцент2 2" xfId="14"/>
    <cellStyle name="60% — акцент3" xfId="56"/>
    <cellStyle name="60% — акцент3 2" xfId="15"/>
    <cellStyle name="60% — акцент4" xfId="57"/>
    <cellStyle name="60% — акцент4 2" xfId="16"/>
    <cellStyle name="60% — акцент5" xfId="58"/>
    <cellStyle name="60% — акцент5 2" xfId="17"/>
    <cellStyle name="60% — акцент6" xfId="59"/>
    <cellStyle name="60% —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Плохой 2" xfId="36"/>
    <cellStyle name="Пояснение 2" xfId="37"/>
    <cellStyle name="Примечание 2" xfId="38"/>
    <cellStyle name="Связанная ячейка 2" xfId="39"/>
    <cellStyle name="Текст предупреждения 2" xfId="40"/>
    <cellStyle name="Хороший 2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2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1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7;&#1044;&#1045;&#1051;&#1040;&#1053;&#1067;%20&#1054;&#1054;_2%20&#1086;&#1090;&#1095;&#1077;&#1090;&#1099;/&#1057;&#1044;&#1045;&#1051;&#1040;&#1053;&#1067;%20&#1054;&#1054;_2%20&#1086;&#1090;&#1095;&#1077;&#1090;&#1099;/&#1041;&#1056;&#1054;&#1064;&#1070;&#1056;&#1040;/oo2s1_&#1057;&#1042;&#1054;&#1044;%20&#1070;&#1042;&#105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0;&#1051;&#1045;&#1050;&#1057;&#1045;&#1045;&#1042;&#1057;&#1050;&#1048;&#1049;%20&#1056;&#1040;&#1049;&#1054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41;&#1054;&#1056;&#1057;&#1050;&#1048;&#1049;%20&#1056;&#1040;&#1049;&#1054;&#105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70;&#1042;&#1059;%20&#1057;&#1042;&#1054;&#1044;&#1067;%20&#1054;&#1054;-2%20&#1079;&#1072;%202019&#1075;/&#1070;&#1042;&#1059;%20&#1057;&#1042;&#1054;&#1044;&#1067;%20&#1054;&#1054;-2%20&#1079;&#1072;%202019&#1075;/oo2s1_&#1057;&#1042;&#1054;&#1044;%20&#1053;&#1045;&#1060;&#1058;&#1045;&#1043;&#1054;&#1056;&#1057;&#1050;&#1048;&#1049;%20&#1056;&#1040;&#1049;&#1054;&#1053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ltonis/Desktop/&#1056;&#1072;&#1073;&#1086;&#1090;&#1072;%20&#1050;&#1086;&#1085;&#1086;&#1074;&#1072;&#1083;&#1086;&#1074;%20&#1040;.&#1040;/&#1057;&#1090;&#1072;&#1090;&#1080;&#1089;&#1090;&#1080;&#1082;&#1072;/&#1057;&#1042;&#1054;&#1044;_&#1053;&#1054;&#1059;/1.1.1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 (2)"/>
      <sheetName val="ЮВУ 1.1"/>
      <sheetName val="алекс1.1.1"/>
      <sheetName val="ЮВУ 1.1.1"/>
      <sheetName val="алекс1.2"/>
      <sheetName val="1.2"/>
      <sheetName val="1.3 (2)"/>
      <sheetName val="1.3"/>
      <sheetName val="1.4 (2)"/>
      <sheetName val="1.4"/>
      <sheetName val="1.5 (2)"/>
      <sheetName val="1.5"/>
      <sheetName val="1.6 (2)"/>
      <sheetName val="1.6"/>
      <sheetName val="2.1 (2)"/>
      <sheetName val="2.1"/>
      <sheetName val="2.2 (2)"/>
      <sheetName val="2.2"/>
      <sheetName val="2.3 (2)"/>
      <sheetName val="2.3"/>
      <sheetName val="алекс2.4"/>
      <sheetName val="борск2.4"/>
      <sheetName val="нефт2.4"/>
      <sheetName val="ЮВУ 2.4"/>
      <sheetName val="алекс2.5"/>
      <sheetName val="борск2.5"/>
      <sheetName val="нефт2.5"/>
      <sheetName val="ЮВУ 2.5"/>
      <sheetName val="алекс2.6"/>
      <sheetName val="борск2.6"/>
      <sheetName val="нефт2.6"/>
      <sheetName val="ЮВУ 2.6"/>
      <sheetName val="алекс2.7"/>
      <sheetName val="борск2.7"/>
      <sheetName val="нефт2.7"/>
      <sheetName val="ЮВУ 2.7"/>
      <sheetName val="алекс3.1"/>
      <sheetName val="борск3.1"/>
      <sheetName val="нефт3.1"/>
      <sheetName val="ЮВУ 3.1"/>
      <sheetName val="алекс3.2"/>
      <sheetName val="борск3.2"/>
      <sheetName val="нефт3.2"/>
      <sheetName val="ЮВУ 3.2"/>
      <sheetName val="алекс3.3"/>
      <sheetName val="борск3.3"/>
      <sheetName val="нефт3.3"/>
      <sheetName val="ЮВУ 3.3"/>
      <sheetName val="алекс3.4"/>
      <sheetName val="борск3.4"/>
      <sheetName val="нефт3.4"/>
      <sheetName val="ЮВУ 3.4"/>
      <sheetName val="алекс3.5"/>
      <sheetName val="борск3.5"/>
      <sheetName val="нефт3.5"/>
      <sheetName val="ЮВУ3.5"/>
      <sheetName val="алекс3.6"/>
      <sheetName val="борск3.6"/>
      <sheetName val="нефт3.6"/>
      <sheetName val="ЮВУ 3.6"/>
      <sheetName val="Spravichnik"/>
      <sheetName val="Флак"/>
      <sheetName val="Rezerv"/>
    </sheetNames>
    <sheetDataSet>
      <sheetData sheetId="0"/>
      <sheetData sheetId="1">
        <row r="21">
          <cell r="O21">
            <v>2</v>
          </cell>
          <cell r="P21">
            <v>3</v>
          </cell>
          <cell r="Q21">
            <v>4</v>
          </cell>
          <cell r="R21">
            <v>5</v>
          </cell>
          <cell r="S21">
            <v>6</v>
          </cell>
          <cell r="T21">
            <v>7</v>
          </cell>
          <cell r="U21">
            <v>8</v>
          </cell>
          <cell r="V21">
            <v>9</v>
          </cell>
          <cell r="W21">
            <v>10</v>
          </cell>
          <cell r="X21">
            <v>11</v>
          </cell>
          <cell r="Y21">
            <v>12</v>
          </cell>
          <cell r="Z21">
            <v>13</v>
          </cell>
          <cell r="AA21">
            <v>14</v>
          </cell>
          <cell r="AB21">
            <v>15</v>
          </cell>
          <cell r="AC21">
            <v>16</v>
          </cell>
          <cell r="AD21">
            <v>16</v>
          </cell>
        </row>
        <row r="22">
          <cell r="O22">
            <v>1</v>
          </cell>
          <cell r="P22">
            <v>12</v>
          </cell>
          <cell r="Q22">
            <v>12</v>
          </cell>
          <cell r="R22">
            <v>12</v>
          </cell>
          <cell r="S22">
            <v>11</v>
          </cell>
          <cell r="T22">
            <v>2</v>
          </cell>
          <cell r="U22">
            <v>0</v>
          </cell>
          <cell r="V22">
            <v>12</v>
          </cell>
          <cell r="W22">
            <v>11</v>
          </cell>
          <cell r="X22">
            <v>12</v>
          </cell>
          <cell r="Y22">
            <v>12</v>
          </cell>
          <cell r="Z22">
            <v>2</v>
          </cell>
          <cell r="AA22">
            <v>11</v>
          </cell>
          <cell r="AB22">
            <v>4</v>
          </cell>
          <cell r="AC22">
            <v>12</v>
          </cell>
          <cell r="AD22">
            <v>1</v>
          </cell>
        </row>
        <row r="23">
          <cell r="O23">
            <v>2</v>
          </cell>
          <cell r="P23">
            <v>9</v>
          </cell>
          <cell r="Q23">
            <v>9</v>
          </cell>
          <cell r="R23">
            <v>9</v>
          </cell>
          <cell r="S23">
            <v>8</v>
          </cell>
          <cell r="T23">
            <v>2</v>
          </cell>
          <cell r="U23">
            <v>0</v>
          </cell>
          <cell r="V23">
            <v>9</v>
          </cell>
          <cell r="W23">
            <v>8</v>
          </cell>
          <cell r="X23">
            <v>9</v>
          </cell>
          <cell r="Y23">
            <v>9</v>
          </cell>
          <cell r="Z23">
            <v>2</v>
          </cell>
          <cell r="AA23">
            <v>8</v>
          </cell>
          <cell r="AB23">
            <v>4</v>
          </cell>
          <cell r="AC23">
            <v>9</v>
          </cell>
        </row>
        <row r="24">
          <cell r="O24">
            <v>3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O25">
            <v>4</v>
          </cell>
          <cell r="P25">
            <v>3</v>
          </cell>
          <cell r="Q25">
            <v>3</v>
          </cell>
          <cell r="R25">
            <v>3</v>
          </cell>
          <cell r="S25">
            <v>3</v>
          </cell>
          <cell r="T25">
            <v>0</v>
          </cell>
          <cell r="U25">
            <v>0</v>
          </cell>
          <cell r="V25">
            <v>3</v>
          </cell>
          <cell r="W25">
            <v>3</v>
          </cell>
          <cell r="X25">
            <v>3</v>
          </cell>
          <cell r="Y25">
            <v>3</v>
          </cell>
          <cell r="Z25">
            <v>0</v>
          </cell>
          <cell r="AA25">
            <v>3</v>
          </cell>
          <cell r="AB25">
            <v>0</v>
          </cell>
          <cell r="AC25">
            <v>3</v>
          </cell>
        </row>
        <row r="26">
          <cell r="O26">
            <v>5</v>
          </cell>
          <cell r="P26">
            <v>2</v>
          </cell>
          <cell r="Q26">
            <v>2</v>
          </cell>
          <cell r="R26">
            <v>2</v>
          </cell>
          <cell r="S26">
            <v>2</v>
          </cell>
          <cell r="T26">
            <v>0</v>
          </cell>
          <cell r="U26">
            <v>0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1</v>
          </cell>
          <cell r="AA26">
            <v>2</v>
          </cell>
          <cell r="AB26">
            <v>0</v>
          </cell>
          <cell r="AC26">
            <v>2</v>
          </cell>
        </row>
        <row r="27">
          <cell r="O27">
            <v>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1</v>
          </cell>
        </row>
        <row r="28">
          <cell r="O28">
            <v>7</v>
          </cell>
          <cell r="P28">
            <v>1</v>
          </cell>
          <cell r="Q28">
            <v>1</v>
          </cell>
          <cell r="R28">
            <v>1</v>
          </cell>
          <cell r="S28">
            <v>1</v>
          </cell>
          <cell r="T28">
            <v>0</v>
          </cell>
          <cell r="U28">
            <v>0</v>
          </cell>
          <cell r="V28">
            <v>1</v>
          </cell>
          <cell r="W28">
            <v>1</v>
          </cell>
          <cell r="X28">
            <v>1</v>
          </cell>
          <cell r="Y28">
            <v>1</v>
          </cell>
          <cell r="Z28">
            <v>0</v>
          </cell>
          <cell r="AA28">
            <v>1</v>
          </cell>
          <cell r="AB28">
            <v>0</v>
          </cell>
          <cell r="AC28">
            <v>1</v>
          </cell>
          <cell r="AD28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1.1"/>
      <sheetName val="1.1.1"/>
      <sheetName val="1.2"/>
      <sheetName val="1.3"/>
      <sheetName val="1.4"/>
      <sheetName val="1.5"/>
      <sheetName val="1.6"/>
      <sheetName val="2.1"/>
      <sheetName val="2.2"/>
      <sheetName val="2.3"/>
      <sheetName val="2.4"/>
      <sheetName val="2.5"/>
      <sheetName val="2.6"/>
      <sheetName val="2.7"/>
      <sheetName val="3.1"/>
      <sheetName val="3.2"/>
      <sheetName val="3.3"/>
      <sheetName val="3.4"/>
      <sheetName val="3.5"/>
      <sheetName val="3.6"/>
      <sheetName val="Spravichnik"/>
      <sheetName val="Флак"/>
      <sheetName val="Rezer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.1.1"/>
      <sheetName val="г.о. Сызрань"/>
      <sheetName val="м.р. Ставропольский"/>
      <sheetName val="г.о. Тольятти"/>
      <sheetName val="г.о. Самара"/>
    </sheetNames>
    <sheetDataSet>
      <sheetData sheetId="0" refreshError="1"/>
      <sheetData sheetId="1"/>
      <sheetData sheetId="2" refreshError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9" sqref="P2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КУ!P20+ЗУ!P20+ОУ!P20+СУ!P20+СВУ!P20+СЗУ!P20+ЦУ!P20+ЮВУ!P20+ЮЗУ!P20+ЮУ!P20+ПУ!P20+'г.о. Тольятти'!P20+'Деп. Тольятти'!P20+'г.о. Самара'!P20+'Деп. Самара'!P20</f>
        <v>3</v>
      </c>
      <c r="Q20" s="26">
        <f>КУ!Q20+ЗУ!Q20+ОУ!Q20+СУ!Q20+СВУ!Q20+СЗУ!Q20+ЦУ!Q20+ЮВУ!Q20+ЮЗУ!Q20+ЮУ!Q20+ПУ!Q20+'г.о. Тольятти'!Q20+'Деп. Тольятти'!Q20+'г.о. Самара'!Q20+'Деп. Самара'!Q20</f>
        <v>1223</v>
      </c>
      <c r="R20" s="26">
        <f>КУ!R20+ЗУ!R20+ОУ!R20+СУ!R20+СВУ!R20+СЗУ!R20+ЦУ!R20+ЮВУ!R20+ЮЗУ!R20+ЮУ!R20+ПУ!R20+'г.о. Тольятти'!R20+'Деп. Тольятти'!R20+'г.о. Самара'!R20+'Деп. Самара'!R20</f>
        <v>206</v>
      </c>
      <c r="S20" s="26">
        <f>КУ!S20+ЗУ!S20+ОУ!S20+СУ!S20+СВУ!S20+СЗУ!S20+ЦУ!S20+ЮВУ!S20+ЮЗУ!S20+ЮУ!S20+ПУ!S20+'г.о. Тольятти'!S20+'Деп. Тольятти'!S20+'г.о. Самара'!S20+'Деп. Самара'!S20</f>
        <v>53</v>
      </c>
      <c r="T20" s="26">
        <f>КУ!T20+ЗУ!T20+ОУ!T20+СУ!T20+СВУ!T20+СЗУ!T20+ЦУ!T20+ЮВУ!T20+ЮЗУ!T20+ЮУ!T20+ПУ!T20+'г.о. Тольятти'!T20+'Деп. Тольятти'!T20+'г.о. Самара'!T20+'Деп. Самара'!T20</f>
        <v>10</v>
      </c>
      <c r="U20" s="26">
        <f>КУ!U20+ЗУ!U20+ОУ!U20+СУ!U20+СВУ!U20+СЗУ!U20+ЦУ!U20+ЮВУ!U20+ЮЗУ!U20+ЮУ!U20+ПУ!U20+'г.о. Тольятти'!U20+'Деп. Тольятти'!U20+'г.о. Самара'!U20+'Деп. Самара'!U20</f>
        <v>5</v>
      </c>
      <c r="V20" s="26">
        <f>КУ!V20+ЗУ!V20+ОУ!V20+СУ!V20+СВУ!V20+СЗУ!V20+ЦУ!V20+ЮВУ!V20+ЮЗУ!V20+ЮУ!V20+ПУ!V20+'г.о. Тольятти'!V20+'Деп. Тольятти'!V20+'г.о. Самара'!V20+'Деп. Самара'!V20</f>
        <v>73</v>
      </c>
      <c r="W20" s="26">
        <f>КУ!W20+ЗУ!W20+ОУ!W20+СУ!W20+СВУ!W20+СЗУ!W20+ЦУ!W20+ЮВУ!W20+ЮЗУ!W20+ЮУ!W20+ПУ!W20+'г.о. Тольятти'!W20+'Деп. Тольятти'!W20+'г.о. Самара'!W20+'Деп. Самара'!W20</f>
        <v>14</v>
      </c>
      <c r="X20" s="26">
        <f>КУ!X20+ЗУ!X20+ОУ!X20+СУ!X20+СВУ!X20+СЗУ!X20+ЦУ!X20+ЮВУ!X20+ЮЗУ!X20+ЮУ!X20+ПУ!X20+'г.о. Тольятти'!X20+'Деп. Тольятти'!X20+'г.о. Самара'!X20+'Деп. Самара'!X20</f>
        <v>1587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КУ!P21+ЗУ!P21+ОУ!P21+СУ!P21+СВУ!P21+СЗУ!P21+ЦУ!P21+ЮВУ!P21+ЮЗУ!P21+ЮУ!P21+ПУ!P21+'г.о. Тольятти'!P21+'Деп. Тольятти'!P21+'г.о. Самара'!P21+'Деп. Самара'!P21</f>
        <v>0</v>
      </c>
      <c r="Q21" s="26">
        <f>КУ!Q21+ЗУ!Q21+ОУ!Q21+СУ!Q21+СВУ!Q21+СЗУ!Q21+ЦУ!Q21+ЮВУ!Q21+ЮЗУ!Q21+ЮУ!Q21+ПУ!Q21+'г.о. Тольятти'!Q21+'Деп. Тольятти'!Q21+'г.о. Самара'!Q21+'Деп. Самара'!Q21</f>
        <v>701</v>
      </c>
      <c r="R21" s="26">
        <f>КУ!R21+ЗУ!R21+ОУ!R21+СУ!R21+СВУ!R21+СЗУ!R21+ЦУ!R21+ЮВУ!R21+ЮЗУ!R21+ЮУ!R21+ПУ!R21+'г.о. Тольятти'!R21+'Деп. Тольятти'!R21+'г.о. Самара'!R21+'Деп. Самара'!R21</f>
        <v>153</v>
      </c>
      <c r="S21" s="26">
        <f>КУ!S21+ЗУ!S21+ОУ!S21+СУ!S21+СВУ!S21+СЗУ!S21+ЦУ!S21+ЮВУ!S21+ЮЗУ!S21+ЮУ!S21+ПУ!S21+'г.о. Тольятти'!S21+'Деп. Тольятти'!S21+'г.о. Самара'!S21+'Деп. Самара'!S21</f>
        <v>28</v>
      </c>
      <c r="T21" s="26">
        <f>КУ!T21+ЗУ!T21+ОУ!T21+СУ!T21+СВУ!T21+СЗУ!T21+ЦУ!T21+ЮВУ!T21+ЮЗУ!T21+ЮУ!T21+ПУ!T21+'г.о. Тольятти'!T21+'Деп. Тольятти'!T21+'г.о. Самара'!T21+'Деп. Самара'!T21</f>
        <v>4</v>
      </c>
      <c r="U21" s="26">
        <f>КУ!U21+ЗУ!U21+ОУ!U21+СУ!U21+СВУ!U21+СЗУ!U21+ЦУ!U21+ЮВУ!U21+ЮЗУ!U21+ЮУ!U21+ПУ!U21+'г.о. Тольятти'!U21+'Деп. Тольятти'!U21+'г.о. Самара'!U21+'Деп. Самара'!U21</f>
        <v>3</v>
      </c>
      <c r="V21" s="26">
        <f>КУ!V21+ЗУ!V21+ОУ!V21+СУ!V21+СВУ!V21+СЗУ!V21+ЦУ!V21+ЮВУ!V21+ЮЗУ!V21+ЮУ!V21+ПУ!V21+'г.о. Тольятти'!V21+'Деп. Тольятти'!V21+'г.о. Самара'!V21+'Деп. Самара'!V21</f>
        <v>55</v>
      </c>
      <c r="W21" s="26">
        <f>КУ!W21+ЗУ!W21+ОУ!W21+СУ!W21+СВУ!W21+СЗУ!W21+ЦУ!W21+ЮВУ!W21+ЮЗУ!W21+ЮУ!W21+ПУ!W21+'г.о. Тольятти'!W21+'Деп. Тольятти'!W21+'г.о. Самара'!W21+'Деп. Самара'!W21</f>
        <v>4</v>
      </c>
      <c r="X21" s="26">
        <f>КУ!X21+ЗУ!X21+ОУ!X21+СУ!X21+СВУ!X21+СЗУ!X21+ЦУ!X21+ЮВУ!X21+ЮЗУ!X21+ЮУ!X21+ПУ!X21+'г.о. Тольятти'!X21+'Деп. Тольятти'!X21+'г.о. Самара'!X21+'Деп. Самара'!X21</f>
        <v>948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КУ!P22+ЗУ!P22+ОУ!P22+СУ!P22+СВУ!P22+СЗУ!P22+ЦУ!P22+ЮВУ!P22+ЮЗУ!P22+ЮУ!P22+ПУ!P22+'г.о. Тольятти'!P22+'Деп. Тольятти'!P22+'г.о. Самара'!P22+'Деп. Самара'!P22</f>
        <v>3</v>
      </c>
      <c r="Q22" s="26">
        <f>КУ!Q22+ЗУ!Q22+ОУ!Q22+СУ!Q22+СВУ!Q22+СЗУ!Q22+ЦУ!Q22+ЮВУ!Q22+ЮЗУ!Q22+ЮУ!Q22+ПУ!Q22+'г.о. Тольятти'!Q22+'Деп. Тольятти'!Q22+'г.о. Самара'!Q22+'Деп. Самара'!Q22</f>
        <v>474</v>
      </c>
      <c r="R22" s="26">
        <f>КУ!R22+ЗУ!R22+ОУ!R22+СУ!R22+СВУ!R22+СЗУ!R22+ЦУ!R22+ЮВУ!R22+ЮЗУ!R22+ЮУ!R22+ПУ!R22+'г.о. Тольятти'!R22+'Деп. Тольятти'!R22+'г.о. Самара'!R22+'Деп. Самара'!R22</f>
        <v>51</v>
      </c>
      <c r="S22" s="26">
        <f>КУ!S22+ЗУ!S22+ОУ!S22+СУ!S22+СВУ!S22+СЗУ!S22+ЦУ!S22+ЮВУ!S22+ЮЗУ!S22+ЮУ!S22+ПУ!S22+'г.о. Тольятти'!S22+'Деп. Тольятти'!S22+'г.о. Самара'!S22+'Деп. Самара'!S22</f>
        <v>23</v>
      </c>
      <c r="T22" s="26">
        <f>КУ!T22+ЗУ!T22+ОУ!T22+СУ!T22+СВУ!T22+СЗУ!T22+ЦУ!T22+ЮВУ!T22+ЮЗУ!T22+ЮУ!T22+ПУ!T22+'г.о. Тольятти'!T22+'Деп. Тольятти'!T22+'г.о. Самара'!T22+'Деп. Самара'!T22</f>
        <v>5</v>
      </c>
      <c r="U22" s="26">
        <f>КУ!U22+ЗУ!U22+ОУ!U22+СУ!U22+СВУ!U22+СЗУ!U22+ЦУ!U22+ЮВУ!U22+ЮЗУ!U22+ЮУ!U22+ПУ!U22+'г.о. Тольятти'!U22+'Деп. Тольятти'!U22+'г.о. Самара'!U22+'Деп. Самара'!U22</f>
        <v>2</v>
      </c>
      <c r="V22" s="26">
        <f>КУ!V22+ЗУ!V22+ОУ!V22+СУ!V22+СВУ!V22+СЗУ!V22+ЦУ!V22+ЮВУ!V22+ЮЗУ!V22+ЮУ!V22+ПУ!V22+'г.о. Тольятти'!V22+'Деп. Тольятти'!V22+'г.о. Самара'!V22+'Деп. Самара'!V22</f>
        <v>17</v>
      </c>
      <c r="W22" s="26">
        <f>КУ!W22+ЗУ!W22+ОУ!W22+СУ!W22+СВУ!W22+СЗУ!W22+ЦУ!W22+ЮВУ!W22+ЮЗУ!W22+ЮУ!W22+ПУ!W22+'г.о. Тольятти'!W22+'Деп. Тольятти'!W22+'г.о. Самара'!W22+'Деп. Самара'!W22</f>
        <v>4</v>
      </c>
      <c r="X22" s="26">
        <f>КУ!X22+ЗУ!X22+ОУ!X22+СУ!X22+СВУ!X22+СЗУ!X22+ЦУ!X22+ЮВУ!X22+ЮЗУ!X22+ЮУ!X22+ПУ!X22+'г.о. Тольятти'!X22+'Деп. Тольятти'!X22+'г.о. Самара'!X22+'Деп. Самара'!X22</f>
        <v>579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КУ!P23+ЗУ!P23+ОУ!P23+СУ!P23+СВУ!P23+СЗУ!P23+ЦУ!P23+ЮВУ!P23+ЮЗУ!P23+ЮУ!P23+ПУ!P23+'г.о. Тольятти'!P23+'Деп. Тольятти'!P23+'г.о. Самара'!P23+'Деп. Самара'!P23</f>
        <v>0</v>
      </c>
      <c r="Q23" s="26">
        <f>КУ!Q23+ЗУ!Q23+ОУ!Q23+СУ!Q23+СВУ!Q23+СЗУ!Q23+ЦУ!Q23+ЮВУ!Q23+ЮЗУ!Q23+ЮУ!Q23+ПУ!Q23+'г.о. Тольятти'!Q23+'Деп. Тольятти'!Q23+'г.о. Самара'!Q23+'Деп. Самара'!Q23</f>
        <v>48</v>
      </c>
      <c r="R23" s="26">
        <f>КУ!R23+ЗУ!R23+ОУ!R23+СУ!R23+СВУ!R23+СЗУ!R23+ЦУ!R23+ЮВУ!R23+ЮЗУ!R23+ЮУ!R23+ПУ!R23+'г.о. Тольятти'!R23+'Деп. Тольятти'!R23+'г.о. Самара'!R23+'Деп. Самара'!R23</f>
        <v>2</v>
      </c>
      <c r="S23" s="26">
        <f>КУ!S23+ЗУ!S23+ОУ!S23+СУ!S23+СВУ!S23+СЗУ!S23+ЦУ!S23+ЮВУ!S23+ЮЗУ!S23+ЮУ!S23+ПУ!S23+'г.о. Тольятти'!S23+'Деп. Тольятти'!S23+'г.о. Самара'!S23+'Деп. Самара'!S23</f>
        <v>2</v>
      </c>
      <c r="T23" s="26">
        <f>КУ!T23+ЗУ!T23+ОУ!T23+СУ!T23+СВУ!T23+СЗУ!T23+ЦУ!T23+ЮВУ!T23+ЮЗУ!T23+ЮУ!T23+ПУ!T23+'г.о. Тольятти'!T23+'Деп. Тольятти'!T23+'г.о. Самара'!T23+'Деп. Самара'!T23</f>
        <v>1</v>
      </c>
      <c r="U23" s="26">
        <f>КУ!U23+ЗУ!U23+ОУ!U23+СУ!U23+СВУ!U23+СЗУ!U23+ЦУ!U23+ЮВУ!U23+ЮЗУ!U23+ЮУ!U23+ПУ!U23+'г.о. Тольятти'!U23+'Деп. Тольятти'!U23+'г.о. Самара'!U23+'Деп. Самара'!U23</f>
        <v>0</v>
      </c>
      <c r="V23" s="26">
        <f>КУ!V23+ЗУ!V23+ОУ!V23+СУ!V23+СВУ!V23+СЗУ!V23+ЦУ!V23+ЮВУ!V23+ЮЗУ!V23+ЮУ!V23+ПУ!V23+'г.о. Тольятти'!V23+'Деп. Тольятти'!V23+'г.о. Самара'!V23+'Деп. Самара'!V23</f>
        <v>1</v>
      </c>
      <c r="W23" s="26">
        <f>КУ!W23+ЗУ!W23+ОУ!W23+СУ!W23+СВУ!W23+СЗУ!W23+ЦУ!W23+ЮВУ!W23+ЮЗУ!W23+ЮУ!W23+ПУ!W23+'г.о. Тольятти'!W23+'Деп. Тольятти'!W23+'г.о. Самара'!W23+'Деп. Самара'!W23</f>
        <v>6</v>
      </c>
      <c r="X23" s="26">
        <f>КУ!X23+ЗУ!X23+ОУ!X23+СУ!X23+СВУ!X23+СЗУ!X23+ЦУ!X23+ЮВУ!X23+ЮЗУ!X23+ЮУ!X23+ПУ!X23+'г.о. Тольятти'!X23+'Деп. Тольятти'!X23+'г.о. Самара'!X23+'Деп. Самара'!X23</f>
        <v>60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'г.о. Отрадный'!P20+'м.р. Кинель-Черкасский'!P20+'м.р. Богатовский'!P20</f>
        <v>1</v>
      </c>
      <c r="Q20" s="26">
        <f>'г.о. Отрадный'!Q20+'м.р. Кинель-Черкасский'!Q20+'м.р. Богатовский'!Q20</f>
        <v>98</v>
      </c>
      <c r="R20" s="26">
        <f>'г.о. Отрадный'!R20+'м.р. Кинель-Черкасский'!R20+'м.р. Богатовский'!R20</f>
        <v>2</v>
      </c>
      <c r="S20" s="26">
        <f>'г.о. Отрадный'!S20+'м.р. Кинель-Черкасский'!S20+'м.р. Богатовский'!S20</f>
        <v>1</v>
      </c>
      <c r="T20" s="26">
        <f>'г.о. Отрадный'!T20+'м.р. Кинель-Черкасский'!T20+'м.р. Богатовский'!T20</f>
        <v>2</v>
      </c>
      <c r="U20" s="26">
        <f>'г.о. Отрадный'!U20+'м.р. Кинель-Черкасский'!U20+'м.р. Богатовский'!U20</f>
        <v>0</v>
      </c>
      <c r="V20" s="26">
        <f>'г.о. Отрадный'!V20+'м.р. Кинель-Черкасский'!V20+'м.р. Богатовский'!V20</f>
        <v>6</v>
      </c>
      <c r="W20" s="26">
        <f>'г.о. Отрадный'!W20+'м.р. Кинель-Черкасский'!W20+'м.р. Богатовский'!W20</f>
        <v>0</v>
      </c>
      <c r="X20" s="26">
        <f>'г.о. Отрадный'!X20+'м.р. Кинель-Черкасский'!X20+'м.р. Богатовский'!X20</f>
        <v>110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'г.о. Отрадный'!P21+'м.р. Кинель-Черкасский'!P21+'м.р. Богатовский'!P21</f>
        <v>0</v>
      </c>
      <c r="Q21" s="26">
        <f>'г.о. Отрадный'!Q21+'м.р. Кинель-Черкасский'!Q21+'м.р. Богатовский'!Q21</f>
        <v>44</v>
      </c>
      <c r="R21" s="26">
        <f>'г.о. Отрадный'!R21+'м.р. Кинель-Черкасский'!R21+'м.р. Богатовский'!R21</f>
        <v>1</v>
      </c>
      <c r="S21" s="26">
        <f>'г.о. Отрадный'!S21+'м.р. Кинель-Черкасский'!S21+'м.р. Богатовский'!S21</f>
        <v>0</v>
      </c>
      <c r="T21" s="26">
        <f>'г.о. Отрадный'!T21+'м.р. Кинель-Черкасский'!T21+'м.р. Богатовский'!T21</f>
        <v>0</v>
      </c>
      <c r="U21" s="26">
        <f>'г.о. Отрадный'!U21+'м.р. Кинель-Черкасский'!U21+'м.р. Богатовский'!U21</f>
        <v>0</v>
      </c>
      <c r="V21" s="26">
        <f>'г.о. Отрадный'!V21+'м.р. Кинель-Черкасский'!V21+'м.р. Богатовский'!V21</f>
        <v>4</v>
      </c>
      <c r="W21" s="26">
        <f>'г.о. Отрадный'!W21+'м.р. Кинель-Черкасский'!W21+'м.р. Богатовский'!W21</f>
        <v>0</v>
      </c>
      <c r="X21" s="26">
        <f>'г.о. Отрадный'!X21+'м.р. Кинель-Черкасский'!X21+'м.р. Богатовский'!X21</f>
        <v>49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'г.о. Отрадный'!P22+'м.р. Кинель-Черкасский'!P22+'м.р. Богатовский'!P22</f>
        <v>1</v>
      </c>
      <c r="Q22" s="26">
        <f>'г.о. Отрадный'!Q22+'м.р. Кинель-Черкасский'!Q22+'м.р. Богатовский'!Q22</f>
        <v>48</v>
      </c>
      <c r="R22" s="26">
        <f>'г.о. Отрадный'!R22+'м.р. Кинель-Черкасский'!R22+'м.р. Богатовский'!R22</f>
        <v>1</v>
      </c>
      <c r="S22" s="26">
        <f>'г.о. Отрадный'!S22+'м.р. Кинель-Черкасский'!S22+'м.р. Богатовский'!S22</f>
        <v>1</v>
      </c>
      <c r="T22" s="26">
        <f>'г.о. Отрадный'!T22+'м.р. Кинель-Черкасский'!T22+'м.р. Богатовский'!T22</f>
        <v>1</v>
      </c>
      <c r="U22" s="26">
        <f>'г.о. Отрадный'!U22+'м.р. Кинель-Черкасский'!U22+'м.р. Богатовский'!U22</f>
        <v>0</v>
      </c>
      <c r="V22" s="26">
        <f>'г.о. Отрадный'!V22+'м.р. Кинель-Черкасский'!V22+'м.р. Богатовский'!V22</f>
        <v>2</v>
      </c>
      <c r="W22" s="26">
        <f>'г.о. Отрадный'!W22+'м.р. Кинель-Черкасский'!W22+'м.р. Богатовский'!W22</f>
        <v>0</v>
      </c>
      <c r="X22" s="26">
        <f>'г.о. Отрадный'!X22+'м.р. Кинель-Черкасский'!X22+'м.р. Богатовский'!X22</f>
        <v>54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'г.о. Отрадный'!P23+'м.р. Кинель-Черкасский'!P23+'м.р. Богатовский'!P23</f>
        <v>0</v>
      </c>
      <c r="Q23" s="26">
        <f>'г.о. Отрадный'!Q23+'м.р. Кинель-Черкасский'!Q23+'м.р. Богатовский'!Q23</f>
        <v>6</v>
      </c>
      <c r="R23" s="26">
        <f>'г.о. Отрадный'!R23+'м.р. Кинель-Черкасский'!R23+'м.р. Богатовский'!R23</f>
        <v>0</v>
      </c>
      <c r="S23" s="26">
        <f>'г.о. Отрадный'!S23+'м.р. Кинель-Черкасский'!S23+'м.р. Богатовский'!S23</f>
        <v>0</v>
      </c>
      <c r="T23" s="26">
        <f>'г.о. Отрадный'!T23+'м.р. Кинель-Черкасский'!T23+'м.р. Богатовский'!T23</f>
        <v>1</v>
      </c>
      <c r="U23" s="26">
        <f>'г.о. Отрадный'!U23+'м.р. Кинель-Черкасский'!U23+'м.р. Богатовский'!U23</f>
        <v>0</v>
      </c>
      <c r="V23" s="26">
        <f>'г.о. Отрадный'!V23+'м.р. Кинель-Черкасский'!V23+'м.р. Богатовский'!V23</f>
        <v>0</v>
      </c>
      <c r="W23" s="26">
        <f>'г.о. Отрадный'!W23+'м.р. Кинель-Черкасский'!W23+'м.р. Богатовский'!W23</f>
        <v>0</v>
      </c>
      <c r="X23" s="26">
        <f>'г.о. Отрадный'!X23+'м.р. Кинель-Черкасский'!X23+'м.р. Богатовский'!X23</f>
        <v>7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1</v>
      </c>
      <c r="Q20" s="30">
        <f t="shared" ref="Q20:X20" si="0">Q21+Q22+Q23</f>
        <v>21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4</v>
      </c>
      <c r="W20" s="30">
        <f t="shared" si="0"/>
        <v>0</v>
      </c>
      <c r="X20" s="30">
        <f t="shared" si="0"/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8</v>
      </c>
      <c r="R21" s="31"/>
      <c r="S21" s="31"/>
      <c r="T21" s="31"/>
      <c r="U21" s="31"/>
      <c r="V21" s="31">
        <v>2</v>
      </c>
      <c r="W21" s="31"/>
      <c r="X21" s="30">
        <f>SUM(P21:W21)</f>
        <v>10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1</v>
      </c>
      <c r="Q22" s="29">
        <v>10</v>
      </c>
      <c r="R22" s="29"/>
      <c r="S22" s="29"/>
      <c r="T22" s="29"/>
      <c r="U22" s="29"/>
      <c r="V22" s="29">
        <v>2</v>
      </c>
      <c r="W22" s="29"/>
      <c r="X22" s="30">
        <f t="shared" ref="X22:X23" si="1">SUM(P22:W22)</f>
        <v>13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3</v>
      </c>
      <c r="R23" s="31"/>
      <c r="S23" s="31"/>
      <c r="T23" s="31"/>
      <c r="U23" s="31"/>
      <c r="V23" s="31"/>
      <c r="W23" s="31"/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48</v>
      </c>
      <c r="R20" s="30">
        <f t="shared" si="0"/>
        <v>2</v>
      </c>
      <c r="S20" s="30">
        <f t="shared" si="0"/>
        <v>1</v>
      </c>
      <c r="T20" s="30">
        <f t="shared" si="0"/>
        <v>2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54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21</v>
      </c>
      <c r="R21" s="31">
        <v>1</v>
      </c>
      <c r="S21" s="31"/>
      <c r="T21" s="31"/>
      <c r="U21" s="31"/>
      <c r="V21" s="31">
        <v>1</v>
      </c>
      <c r="W21" s="31"/>
      <c r="X21" s="30">
        <f>SUM(P21:W21)</f>
        <v>23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26</v>
      </c>
      <c r="R22" s="29">
        <v>1</v>
      </c>
      <c r="S22" s="29">
        <v>1</v>
      </c>
      <c r="T22" s="29">
        <v>1</v>
      </c>
      <c r="U22" s="29"/>
      <c r="V22" s="29"/>
      <c r="W22" s="29"/>
      <c r="X22" s="30">
        <f t="shared" ref="X22:X23" si="1">SUM(P22:W22)</f>
        <v>29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>
        <v>1</v>
      </c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29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30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15</v>
      </c>
      <c r="R21" s="31"/>
      <c r="S21" s="31"/>
      <c r="T21" s="31"/>
      <c r="U21" s="31"/>
      <c r="V21" s="31">
        <v>1</v>
      </c>
      <c r="W21" s="31"/>
      <c r="X21" s="30">
        <f>SUM(P21:W21)</f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12</v>
      </c>
      <c r="R22" s="29"/>
      <c r="S22" s="29"/>
      <c r="T22" s="29"/>
      <c r="U22" s="29"/>
      <c r="V22" s="29"/>
      <c r="W22" s="29"/>
      <c r="X22" s="3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Q20" sqref="AQ2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Сергиевский'!P20+'м.р. Челно-Вершинский'!P20+'м.р. Шенталинский'!P20</f>
        <v>0</v>
      </c>
      <c r="Q20" s="26">
        <f>'м.р. Сергиевский'!Q20+'м.р. Челно-Вершинский'!Q20+'м.р. Шенталинский'!Q20</f>
        <v>72</v>
      </c>
      <c r="R20" s="26">
        <f>'м.р. Сергиевский'!R20+'м.р. Челно-Вершинский'!R20+'м.р. Шенталинский'!R20</f>
        <v>3</v>
      </c>
      <c r="S20" s="26">
        <f>'м.р. Сергиевский'!S20+'м.р. Челно-Вершинский'!S20+'м.р. Шенталинский'!S20</f>
        <v>2</v>
      </c>
      <c r="T20" s="26">
        <f>'м.р. Сергиевский'!T20+'м.р. Челно-Вершинский'!T20+'м.р. Шенталинский'!T20</f>
        <v>1</v>
      </c>
      <c r="U20" s="26">
        <f>'м.р. Сергиевский'!U20+'м.р. Челно-Вершинский'!U20+'м.р. Шенталинский'!U20</f>
        <v>0</v>
      </c>
      <c r="V20" s="26">
        <f>'м.р. Сергиевский'!V20+'м.р. Челно-Вершинский'!V20+'м.р. Шенталинский'!V20</f>
        <v>3</v>
      </c>
      <c r="W20" s="26">
        <f>'м.р. Сергиевский'!W20+'м.р. Челно-Вершинский'!W20+'м.р. Шенталинский'!W20</f>
        <v>0</v>
      </c>
      <c r="X20" s="26">
        <f>'м.р. Сергиевский'!X20+'м.р. Челно-Вершинский'!X20+'м.р. Шенталинский'!X20</f>
        <v>81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Сергиевский'!P21+'м.р. Челно-Вершинский'!P21+'м.р. Шенталинский'!P21</f>
        <v>0</v>
      </c>
      <c r="Q21" s="26">
        <f>'м.р. Сергиевский'!Q21+'м.р. Челно-Вершинский'!Q21+'м.р. Шенталинский'!Q21</f>
        <v>41</v>
      </c>
      <c r="R21" s="26">
        <f>'м.р. Сергиевский'!R21+'м.р. Челно-Вершинский'!R21+'м.р. Шенталинский'!R21</f>
        <v>2</v>
      </c>
      <c r="S21" s="26">
        <f>'м.р. Сергиевский'!S21+'м.р. Челно-Вершинский'!S21+'м.р. Шенталинский'!S21</f>
        <v>1</v>
      </c>
      <c r="T21" s="26">
        <f>'м.р. Сергиевский'!T21+'м.р. Челно-Вершинский'!T21+'м.р. Шенталинский'!T21</f>
        <v>1</v>
      </c>
      <c r="U21" s="26">
        <f>'м.р. Сергиевский'!U21+'м.р. Челно-Вершинский'!U21+'м.р. Шенталинский'!U21</f>
        <v>0</v>
      </c>
      <c r="V21" s="26">
        <f>'м.р. Сергиевский'!V21+'м.р. Челно-Вершинский'!V21+'м.р. Шенталинский'!V21</f>
        <v>2</v>
      </c>
      <c r="W21" s="26">
        <f>'м.р. Сергиевский'!W21+'м.р. Челно-Вершинский'!W21+'м.р. Шенталинский'!W21</f>
        <v>0</v>
      </c>
      <c r="X21" s="26">
        <f>'м.р. Сергиевский'!X21+'м.р. Челно-Вершинский'!X21+'м.р. Шенталинский'!X21</f>
        <v>47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Сергиевский'!P22+'м.р. Челно-Вершинский'!P22+'м.р. Шенталинский'!P22</f>
        <v>0</v>
      </c>
      <c r="Q22" s="26">
        <f>'м.р. Сергиевский'!Q22+'м.р. Челно-Вершинский'!Q22+'м.р. Шенталинский'!Q22</f>
        <v>26</v>
      </c>
      <c r="R22" s="26">
        <f>'м.р. Сергиевский'!R22+'м.р. Челно-Вершинский'!R22+'м.р. Шенталинский'!R22</f>
        <v>0</v>
      </c>
      <c r="S22" s="26">
        <f>'м.р. Сергиевский'!S22+'м.р. Челно-Вершинский'!S22+'м.р. Шенталинский'!S22</f>
        <v>1</v>
      </c>
      <c r="T22" s="26">
        <f>'м.р. Сергиевский'!T22+'м.р. Челно-Вершинский'!T22+'м.р. Шенталинский'!T22</f>
        <v>0</v>
      </c>
      <c r="U22" s="26">
        <f>'м.р. Сергиевский'!U22+'м.р. Челно-Вершинский'!U22+'м.р. Шенталинский'!U22</f>
        <v>0</v>
      </c>
      <c r="V22" s="26">
        <f>'м.р. Сергиевский'!V22+'м.р. Челно-Вершинский'!V22+'м.р. Шенталинский'!V22</f>
        <v>1</v>
      </c>
      <c r="W22" s="26">
        <f>'м.р. Сергиевский'!W22+'м.р. Челно-Вершинский'!W22+'м.р. Шенталинский'!W22</f>
        <v>0</v>
      </c>
      <c r="X22" s="26">
        <f>'м.р. Сергиевский'!X22+'м.р. Челно-Вершинский'!X22+'м.р. Шенталинский'!X22</f>
        <v>28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Сергиевский'!P23+'м.р. Челно-Вершинский'!P23+'м.р. Шенталинский'!P23</f>
        <v>0</v>
      </c>
      <c r="Q23" s="26">
        <f>'м.р. Сергиевский'!Q23+'м.р. Челно-Вершинский'!Q23+'м.р. Шенталинский'!Q23</f>
        <v>5</v>
      </c>
      <c r="R23" s="26">
        <f>'м.р. Сергиевский'!R23+'м.р. Челно-Вершинский'!R23+'м.р. Шенталинский'!R23</f>
        <v>1</v>
      </c>
      <c r="S23" s="26">
        <f>'м.р. Сергиевский'!S23+'м.р. Челно-Вершинский'!S23+'м.р. Шенталинский'!S23</f>
        <v>0</v>
      </c>
      <c r="T23" s="26">
        <f>'м.р. Сергиевский'!T23+'м.р. Челно-Вершинский'!T23+'м.р. Шенталинский'!T23</f>
        <v>0</v>
      </c>
      <c r="U23" s="26">
        <f>'м.р. Сергиевский'!U23+'м.р. Челно-Вершинский'!U23+'м.р. Шенталинский'!U23</f>
        <v>0</v>
      </c>
      <c r="V23" s="26">
        <f>'м.р. Сергиевский'!V23+'м.р. Челно-Вершинский'!V23+'м.р. Шенталинский'!V23</f>
        <v>0</v>
      </c>
      <c r="W23" s="26">
        <f>'м.р. Сергиевский'!W23+'м.р. Челно-Вершинский'!W23+'м.р. Шенталинский'!W23</f>
        <v>0</v>
      </c>
      <c r="X23" s="26">
        <f>'м.р. Сергиевский'!X23+'м.р. Челно-Вершинский'!X23+'м.р. Шенталинский'!X23</f>
        <v>6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v>0</v>
      </c>
      <c r="Q20" s="40">
        <v>30</v>
      </c>
      <c r="R20" s="40">
        <v>1</v>
      </c>
      <c r="S20" s="40">
        <v>0</v>
      </c>
      <c r="T20" s="40">
        <v>0</v>
      </c>
      <c r="U20" s="40">
        <v>0</v>
      </c>
      <c r="V20" s="40">
        <v>1</v>
      </c>
      <c r="W20" s="40">
        <v>0</v>
      </c>
      <c r="X20" s="40">
        <v>32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>
        <v>0</v>
      </c>
      <c r="Q21" s="41">
        <v>17</v>
      </c>
      <c r="R21" s="41">
        <v>1</v>
      </c>
      <c r="S21" s="41">
        <v>0</v>
      </c>
      <c r="T21" s="41">
        <v>0</v>
      </c>
      <c r="U21" s="41">
        <v>0</v>
      </c>
      <c r="V21" s="41">
        <v>1</v>
      </c>
      <c r="W21" s="41">
        <v>0</v>
      </c>
      <c r="X21" s="40">
        <f>SUM(P21:W21)</f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2">
        <v>11</v>
      </c>
      <c r="R22" s="42"/>
      <c r="S22" s="42"/>
      <c r="T22" s="42"/>
      <c r="U22" s="42"/>
      <c r="V22" s="42"/>
      <c r="W22" s="42"/>
      <c r="X22" s="40">
        <f>SUM(P22:W22)</f>
        <v>11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2</v>
      </c>
      <c r="R23" s="41"/>
      <c r="S23" s="41"/>
      <c r="T23" s="41"/>
      <c r="U23" s="41"/>
      <c r="V23" s="41"/>
      <c r="W23" s="41"/>
      <c r="X23" s="4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f>P21+P22+P23</f>
        <v>0</v>
      </c>
      <c r="Q20" s="40">
        <f t="shared" ref="Q20:X20" si="0">Q21+Q22+Q23</f>
        <v>26</v>
      </c>
      <c r="R20" s="40">
        <f t="shared" si="0"/>
        <v>1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27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/>
      <c r="Q21" s="41">
        <v>12</v>
      </c>
      <c r="R21" s="41"/>
      <c r="S21" s="41"/>
      <c r="T21" s="41"/>
      <c r="U21" s="41"/>
      <c r="V21" s="41"/>
      <c r="W21" s="41"/>
      <c r="X21" s="4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1">
        <v>12</v>
      </c>
      <c r="R22" s="41"/>
      <c r="S22" s="42"/>
      <c r="T22" s="42"/>
      <c r="U22" s="42"/>
      <c r="V22" s="42"/>
      <c r="W22" s="42"/>
      <c r="X22" s="4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2</v>
      </c>
      <c r="R23" s="41">
        <v>1</v>
      </c>
      <c r="S23" s="41"/>
      <c r="T23" s="41"/>
      <c r="U23" s="41"/>
      <c r="V23" s="41"/>
      <c r="W23" s="41"/>
      <c r="X23" s="4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47" sqref="AE47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/>
      <c r="Q20" s="30">
        <v>16</v>
      </c>
      <c r="R20" s="30">
        <v>1</v>
      </c>
      <c r="S20" s="30">
        <v>2</v>
      </c>
      <c r="T20" s="30">
        <v>1</v>
      </c>
      <c r="U20" s="30">
        <v>0</v>
      </c>
      <c r="V20" s="30">
        <v>2</v>
      </c>
      <c r="W20" s="30">
        <v>0</v>
      </c>
      <c r="X20" s="30">
        <v>22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12</v>
      </c>
      <c r="R21" s="31">
        <v>1</v>
      </c>
      <c r="S21" s="31">
        <v>1</v>
      </c>
      <c r="T21" s="31">
        <v>1</v>
      </c>
      <c r="U21" s="31"/>
      <c r="V21" s="31">
        <v>1</v>
      </c>
      <c r="W21" s="31"/>
      <c r="X21" s="30"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3</v>
      </c>
      <c r="R22" s="29"/>
      <c r="S22" s="29">
        <v>1</v>
      </c>
      <c r="T22" s="29"/>
      <c r="U22" s="29"/>
      <c r="V22" s="29">
        <v>1</v>
      </c>
      <c r="W22" s="29"/>
      <c r="X22" s="30">
        <v>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O15" zoomScale="80" zoomScaleNormal="80" workbookViewId="0">
      <selection activeCell="AE26" sqref="AE2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Исаклинский'!P20+'м.р. Камышлинский'!P20+'м.р. Клявлинский'!P20+'м.р. Похвистневский'!P20+'г.о. Похвистнево'!P20</f>
        <v>0</v>
      </c>
      <c r="Q20" s="26">
        <f>'м.р. Исаклинский'!Q20+'м.р. Камышлинский'!Q20+'м.р. Клявлинский'!Q20+'м.р. Похвистневский'!Q20+'г.о. Похвистнево'!Q20</f>
        <v>106</v>
      </c>
      <c r="R20" s="26">
        <f>'м.р. Исаклинский'!R20+'м.р. Камышлинский'!R20+'м.р. Клявлинский'!R20+'м.р. Похвистневский'!R20+'г.о. Похвистнево'!R20</f>
        <v>3</v>
      </c>
      <c r="S20" s="26">
        <f>'м.р. Исаклинский'!S20+'м.р. Камышлинский'!S20+'м.р. Клявлинский'!S20+'м.р. Похвистневский'!S20+'г.о. Похвистнево'!S20</f>
        <v>8</v>
      </c>
      <c r="T20" s="26">
        <f>'м.р. Исаклинский'!T20+'м.р. Камышлинский'!T20+'м.р. Клявлинский'!T20+'м.р. Похвистневский'!T20+'г.о. Похвистнево'!T20</f>
        <v>0</v>
      </c>
      <c r="U20" s="26">
        <f>'м.р. Исаклинский'!U20+'м.р. Камышлинский'!U20+'м.р. Клявлинский'!U20+'м.р. Похвистневский'!U20+'г.о. Похвистнево'!U20</f>
        <v>0</v>
      </c>
      <c r="V20" s="26">
        <f>'м.р. Исаклинский'!V20+'м.р. Камышлинский'!V20+'м.р. Клявлинский'!V20+'м.р. Похвистневский'!V20+'г.о. Похвистнево'!V20</f>
        <v>2</v>
      </c>
      <c r="W20" s="26">
        <f>'м.р. Исаклинский'!W20+'м.р. Камышлинский'!W20+'м.р. Клявлинский'!W20+'м.р. Похвистневский'!W20+'г.о. Похвистнево'!W20</f>
        <v>6</v>
      </c>
      <c r="X20" s="26">
        <f>'м.р. Исаклинский'!X20+'м.р. Камышлинский'!X20+'м.р. Клявлинский'!X20+'м.р. Похвистневский'!X20+'г.о. Похвистнево'!X20</f>
        <v>125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f>'м.р. Исаклинский'!P21+'м.р. Камышлинский'!P21+'м.р. Клявлинский'!P21+'м.р. Похвистневский'!P21+'г.о. Похвистнево'!P21</f>
        <v>0</v>
      </c>
      <c r="Q21" s="31">
        <f>'м.р. Исаклинский'!Q21+'м.р. Камышлинский'!Q21+'м.р. Клявлинский'!Q21+'м.р. Похвистневский'!Q21+'г.о. Похвистнево'!Q21</f>
        <v>66</v>
      </c>
      <c r="R21" s="31">
        <f>'м.р. Исаклинский'!R21+'м.р. Камышлинский'!R21+'м.р. Клявлинский'!R21+'м.р. Похвистневский'!R21+'г.о. Похвистнево'!R21</f>
        <v>2</v>
      </c>
      <c r="S21" s="31">
        <f>'м.р. Исаклинский'!S21+'м.р. Камышлинский'!S21+'м.р. Клявлинский'!S21+'м.р. Похвистневский'!S21+'г.о. Похвистнево'!S21</f>
        <v>6</v>
      </c>
      <c r="T21" s="31">
        <f>'м.р. Исаклинский'!T21+'м.р. Камышлинский'!T21+'м.р. Клявлинский'!T21+'м.р. Похвистневский'!T21+'г.о. Похвистнево'!T21</f>
        <v>0</v>
      </c>
      <c r="U21" s="31">
        <f>'м.р. Исаклинский'!U21+'м.р. Камышлинский'!U21+'м.р. Клявлинский'!U21+'м.р. Похвистневский'!U21+'г.о. Похвистнево'!U21</f>
        <v>0</v>
      </c>
      <c r="V21" s="31">
        <f>'м.р. Исаклинский'!V21+'м.р. Камышлинский'!V21+'м.р. Клявлинский'!V21+'м.р. Похвистневский'!V21+'г.о. Похвистнево'!V21</f>
        <v>1</v>
      </c>
      <c r="W21" s="31">
        <f>'м.р. Исаклинский'!W21+'м.р. Камышлинский'!W21+'м.р. Клявлинский'!W21+'м.р. Похвистневский'!W21+'г.о. Похвистнево'!W21</f>
        <v>3</v>
      </c>
      <c r="X21" s="31">
        <f>'м.р. Исаклинский'!X21+'м.р. Камышлинский'!X21+'м.р. Клявлинский'!X21+'м.р. Похвистневский'!X21+'г.о. Похвистнево'!X21</f>
        <v>78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f>'м.р. Исаклинский'!P22+'м.р. Камышлинский'!P22+'м.р. Клявлинский'!P22+'м.р. Похвистневский'!P22+'г.о. Похвистнево'!P22</f>
        <v>0</v>
      </c>
      <c r="Q22" s="31">
        <f>'м.р. Исаклинский'!Q22+'м.р. Камышлинский'!Q22+'м.р. Клявлинский'!Q22+'м.р. Похвистневский'!Q22+'г.о. Похвистнево'!Q22</f>
        <v>35</v>
      </c>
      <c r="R22" s="31">
        <f>'м.р. Исаклинский'!R22+'м.р. Камышлинский'!R22+'м.р. Клявлинский'!R22+'м.р. Похвистневский'!R22+'г.о. Похвистнево'!R22</f>
        <v>0</v>
      </c>
      <c r="S22" s="31">
        <f>'м.р. Исаклинский'!S22+'м.р. Камышлинский'!S22+'м.р. Клявлинский'!S22+'м.р. Похвистневский'!S22+'г.о. Похвистнево'!S22</f>
        <v>1</v>
      </c>
      <c r="T22" s="31">
        <f>'м.р. Исаклинский'!T22+'м.р. Камышлинский'!T22+'м.р. Клявлинский'!T22+'м.р. Похвистневский'!T22+'г.о. Похвистнево'!T22</f>
        <v>0</v>
      </c>
      <c r="U22" s="31">
        <f>'м.р. Исаклинский'!U22+'м.р. Камышлинский'!U22+'м.р. Клявлинский'!U22+'м.р. Похвистневский'!U22+'г.о. Похвистнево'!U22</f>
        <v>0</v>
      </c>
      <c r="V22" s="31">
        <f>'м.р. Исаклинский'!V22+'м.р. Камышлинский'!V22+'м.р. Клявлинский'!V22+'м.р. Похвистневский'!V22+'г.о. Похвистнево'!V22</f>
        <v>1</v>
      </c>
      <c r="W22" s="31">
        <f>'м.р. Исаклинский'!W22+'м.р. Камышлинский'!W22+'м.р. Клявлинский'!W22+'м.р. Похвистневский'!W22+'г.о. Похвистнево'!W22</f>
        <v>2</v>
      </c>
      <c r="X22" s="31">
        <f>'м.р. Исаклинский'!X22+'м.р. Камышлинский'!X22+'м.р. Клявлинский'!X22+'м.р. Похвистневский'!X22+'г.о. Похвистнево'!X22</f>
        <v>39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f>'м.р. Исаклинский'!P23+'м.р. Камышлинский'!P23+'м.р. Клявлинский'!P23+'м.р. Похвистневский'!P23+'г.о. Похвистнево'!P23</f>
        <v>0</v>
      </c>
      <c r="Q23" s="31">
        <f>'м.р. Исаклинский'!Q23+'м.р. Камышлинский'!Q23+'м.р. Клявлинский'!Q23+'м.р. Похвистневский'!Q23+'г.о. Похвистнево'!Q23</f>
        <v>5</v>
      </c>
      <c r="R23" s="31">
        <f>'м.р. Исаклинский'!R23+'м.р. Камышлинский'!R23+'м.р. Клявлинский'!R23+'м.р. Похвистневский'!R23+'г.о. Похвистнево'!R23</f>
        <v>1</v>
      </c>
      <c r="S23" s="31">
        <f>'м.р. Исаклинский'!S23+'м.р. Камышлинский'!S23+'м.р. Клявлинский'!S23+'м.р. Похвистневский'!S23+'г.о. Похвистнево'!S23</f>
        <v>1</v>
      </c>
      <c r="T23" s="31">
        <f>'м.р. Исаклинский'!T23+'м.р. Камышлинский'!T23+'м.р. Клявлинский'!T23+'м.р. Похвистневский'!T23+'г.о. Похвистнево'!T23</f>
        <v>0</v>
      </c>
      <c r="U23" s="31">
        <f>'м.р. Исаклинский'!U23+'м.р. Камышлинский'!U23+'м.р. Клявлинский'!U23+'м.р. Похвистневский'!U23+'г.о. Похвистнево'!U23</f>
        <v>0</v>
      </c>
      <c r="V23" s="31">
        <f>'м.р. Исаклинский'!V23+'м.р. Камышлинский'!V23+'м.р. Клявлинский'!V23+'м.р. Похвистневский'!V23+'г.о. Похвистнево'!V23</f>
        <v>0</v>
      </c>
      <c r="W23" s="31">
        <f>'м.р. Исаклинский'!W23+'м.р. Камышлинский'!W23+'м.р. Клявлинский'!W23+'м.р. Похвистневский'!W23+'г.о. Похвистнево'!W23</f>
        <v>1</v>
      </c>
      <c r="X23" s="31">
        <f>'м.р. Исаклинский'!X23+'м.р. Камышлинский'!X23+'м.р. Клявлинский'!X23+'м.р. Похвистневский'!X23+'г.о. Похвистнево'!X23</f>
        <v>8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18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0</v>
      </c>
      <c r="X20" s="30">
        <f t="shared" si="0"/>
        <v>19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11</v>
      </c>
      <c r="R21" s="31"/>
      <c r="S21" s="31"/>
      <c r="T21" s="31"/>
      <c r="U21" s="31"/>
      <c r="V21" s="31">
        <v>1</v>
      </c>
      <c r="W21" s="31"/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7</v>
      </c>
      <c r="R22" s="29"/>
      <c r="S22" s="29"/>
      <c r="T22" s="29"/>
      <c r="U22" s="29"/>
      <c r="V22" s="29"/>
      <c r="W22" s="29"/>
      <c r="X22" s="30">
        <f t="shared" ref="X22:X23" si="1">SUM(P22:W22)</f>
        <v>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Кинельский'!P20+'г.о. Кинель'!P20</f>
        <v>0</v>
      </c>
      <c r="Q20" s="26">
        <f>'м.р. Кинельский'!Q20+'г.о. Кинель'!Q20</f>
        <v>63</v>
      </c>
      <c r="R20" s="26">
        <f>'м.р. Кинельский'!R20+'г.о. Кинель'!R20</f>
        <v>1</v>
      </c>
      <c r="S20" s="26">
        <f>'м.р. Кинельский'!S20+'г.о. Кинель'!S20</f>
        <v>5</v>
      </c>
      <c r="T20" s="26">
        <f>'м.р. Кинельский'!T20+'г.о. Кинель'!T20</f>
        <v>0</v>
      </c>
      <c r="U20" s="26">
        <f>'м.р. Кинельский'!U20+'г.о. Кинель'!U20</f>
        <v>0</v>
      </c>
      <c r="V20" s="26">
        <f>'м.р. Кинельский'!V20+'г.о. Кинель'!V20</f>
        <v>0</v>
      </c>
      <c r="W20" s="26">
        <f>'м.р. Кинельский'!W20+'г.о. Кинель'!W20</f>
        <v>0</v>
      </c>
      <c r="X20" s="26">
        <f>'м.р. Кинельский'!X20+'г.о. Кинель'!X20</f>
        <v>69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Кинельский'!P21+'г.о. Кинель'!P21</f>
        <v>0</v>
      </c>
      <c r="Q21" s="26">
        <f>'м.р. Кинельский'!Q21+'г.о. Кинель'!Q21</f>
        <v>32</v>
      </c>
      <c r="R21" s="26">
        <f>'м.р. Кинельский'!R21+'г.о. Кинель'!R21</f>
        <v>0</v>
      </c>
      <c r="S21" s="26">
        <f>'м.р. Кинельский'!S21+'г.о. Кинель'!S21</f>
        <v>2</v>
      </c>
      <c r="T21" s="26">
        <f>'м.р. Кинельский'!T21+'г.о. Кинель'!T21</f>
        <v>0</v>
      </c>
      <c r="U21" s="26">
        <f>'м.р. Кинельский'!U21+'г.о. Кинель'!U21</f>
        <v>0</v>
      </c>
      <c r="V21" s="26">
        <f>'м.р. Кинельский'!V21+'г.о. Кинель'!V21</f>
        <v>0</v>
      </c>
      <c r="W21" s="26">
        <f>'м.р. Кинельский'!W21+'г.о. Кинель'!W21</f>
        <v>0</v>
      </c>
      <c r="X21" s="26">
        <f>'м.р. Кинельский'!X21+'г.о. Кинель'!X21</f>
        <v>34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Кинельский'!P22+'г.о. Кинель'!P22</f>
        <v>0</v>
      </c>
      <c r="Q22" s="26">
        <f>'м.р. Кинельский'!Q22+'г.о. Кинель'!Q22</f>
        <v>28</v>
      </c>
      <c r="R22" s="26">
        <f>'м.р. Кинельский'!R22+'г.о. Кинель'!R22</f>
        <v>1</v>
      </c>
      <c r="S22" s="26">
        <f>'м.р. Кинельский'!S22+'г.о. Кинель'!S22</f>
        <v>3</v>
      </c>
      <c r="T22" s="26">
        <f>'м.р. Кинельский'!T22+'г.о. Кинель'!T22</f>
        <v>0</v>
      </c>
      <c r="U22" s="26">
        <f>'м.р. Кинельский'!U22+'г.о. Кинель'!U22</f>
        <v>0</v>
      </c>
      <c r="V22" s="26">
        <f>'м.р. Кинельский'!V22+'г.о. Кинель'!V22</f>
        <v>0</v>
      </c>
      <c r="W22" s="26">
        <f>'м.р. Кинельский'!W22+'г.о. Кинель'!W22</f>
        <v>0</v>
      </c>
      <c r="X22" s="26">
        <f>'м.р. Кинельский'!X22+'г.о. Кинель'!X22</f>
        <v>32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Кинельский'!P23+'г.о. Кинель'!P23</f>
        <v>0</v>
      </c>
      <c r="Q23" s="26">
        <f>'м.р. Кинельский'!Q23+'г.о. Кинель'!Q23</f>
        <v>3</v>
      </c>
      <c r="R23" s="26">
        <f>'м.р. Кинельский'!R23+'г.о. Кинель'!R23</f>
        <v>0</v>
      </c>
      <c r="S23" s="26">
        <f>'м.р. Кинельский'!S23+'г.о. Кинель'!S23</f>
        <v>0</v>
      </c>
      <c r="T23" s="26">
        <f>'м.р. Кинельский'!T23+'г.о. Кинель'!T23</f>
        <v>0</v>
      </c>
      <c r="U23" s="26">
        <f>'м.р. Кинельский'!U23+'г.о. Кинель'!U23</f>
        <v>0</v>
      </c>
      <c r="V23" s="26">
        <f>'м.р. Кинельский'!V23+'г.о. Кинель'!V23</f>
        <v>0</v>
      </c>
      <c r="W23" s="26">
        <f>'м.р. Кинельский'!W23+'г.о. Кинель'!W23</f>
        <v>0</v>
      </c>
      <c r="X23" s="26">
        <f>'м.р. Кинельский'!X23+'г.о. Кинель'!X23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13</v>
      </c>
      <c r="R20" s="30">
        <f t="shared" si="0"/>
        <v>0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8</v>
      </c>
      <c r="R21" s="31"/>
      <c r="S21" s="31">
        <v>3</v>
      </c>
      <c r="T21" s="31"/>
      <c r="U21" s="31"/>
      <c r="V21" s="31"/>
      <c r="W21" s="31"/>
      <c r="X21" s="30">
        <f>SUM(P21:W21)</f>
        <v>11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4</v>
      </c>
      <c r="R22" s="29"/>
      <c r="S22" s="29"/>
      <c r="T22" s="29"/>
      <c r="U22" s="29"/>
      <c r="V22" s="29"/>
      <c r="W22" s="29"/>
      <c r="X22" s="30">
        <f t="shared" ref="X22:X23" si="1">SUM(P22:W22)</f>
        <v>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25</v>
      </c>
      <c r="R20" s="30">
        <v>1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18</v>
      </c>
      <c r="R21" s="31">
        <v>1</v>
      </c>
      <c r="S21" s="31"/>
      <c r="T21" s="31"/>
      <c r="U21" s="31"/>
      <c r="V21" s="31"/>
      <c r="W21" s="31"/>
      <c r="X21" s="30"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5</v>
      </c>
      <c r="R22" s="29"/>
      <c r="S22" s="29"/>
      <c r="T22" s="29"/>
      <c r="U22" s="29"/>
      <c r="V22" s="29"/>
      <c r="W22" s="29"/>
      <c r="X22" s="30">
        <v>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36</v>
      </c>
      <c r="R20" s="30">
        <v>1</v>
      </c>
      <c r="S20" s="30">
        <v>0</v>
      </c>
      <c r="T20" s="30">
        <v>0</v>
      </c>
      <c r="U20" s="30">
        <v>0</v>
      </c>
      <c r="V20" s="30">
        <v>0</v>
      </c>
      <c r="W20" s="30">
        <v>1</v>
      </c>
      <c r="X20" s="30">
        <v>38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25</v>
      </c>
      <c r="R21" s="31">
        <v>1</v>
      </c>
      <c r="S21" s="31"/>
      <c r="T21" s="31"/>
      <c r="U21" s="31"/>
      <c r="V21" s="31"/>
      <c r="W21" s="31">
        <v>0</v>
      </c>
      <c r="X21" s="30">
        <v>26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9</v>
      </c>
      <c r="R22" s="29"/>
      <c r="S22" s="29"/>
      <c r="T22" s="29"/>
      <c r="U22" s="29"/>
      <c r="V22" s="29"/>
      <c r="W22" s="29"/>
      <c r="X22" s="30">
        <v>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>
        <v>1</v>
      </c>
      <c r="X23" s="30"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14</v>
      </c>
      <c r="R20" s="30">
        <f t="shared" si="0"/>
        <v>1</v>
      </c>
      <c r="S20" s="30">
        <f t="shared" si="0"/>
        <v>5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5</v>
      </c>
      <c r="X20" s="30">
        <f t="shared" si="0"/>
        <v>26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4</v>
      </c>
      <c r="R21" s="31"/>
      <c r="S21" s="31">
        <v>3</v>
      </c>
      <c r="T21" s="31"/>
      <c r="U21" s="31"/>
      <c r="V21" s="31"/>
      <c r="W21" s="31">
        <v>3</v>
      </c>
      <c r="X21" s="30">
        <f>SUM(P21:W21)</f>
        <v>10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10</v>
      </c>
      <c r="R22" s="29"/>
      <c r="S22" s="29">
        <v>1</v>
      </c>
      <c r="T22" s="29"/>
      <c r="U22" s="29"/>
      <c r="V22" s="29">
        <v>1</v>
      </c>
      <c r="W22" s="29">
        <v>2</v>
      </c>
      <c r="X22" s="30">
        <f t="shared" ref="X22:X23" si="1">SUM(P22:W22)</f>
        <v>14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>
        <v>1</v>
      </c>
      <c r="S23" s="31">
        <v>1</v>
      </c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Елховский'!P20+'м.р. Кошкинский'!P20+'м.р. Красноярский'!P20</f>
        <v>0</v>
      </c>
      <c r="Q20" s="26">
        <f>'м.р. Елховский'!Q20+'м.р. Кошкинский'!Q20+'м.р. Красноярский'!Q20</f>
        <v>84</v>
      </c>
      <c r="R20" s="26">
        <f>'м.р. Елховский'!R20+'м.р. Кошкинский'!R20+'м.р. Красноярский'!R20</f>
        <v>1</v>
      </c>
      <c r="S20" s="26">
        <f>'м.р. Елховский'!S20+'м.р. Кошкинский'!S20+'м.р. Красноярский'!S20</f>
        <v>2</v>
      </c>
      <c r="T20" s="26">
        <f>'м.р. Елховский'!T20+'м.р. Кошкинский'!T20+'м.р. Красноярский'!T20</f>
        <v>2</v>
      </c>
      <c r="U20" s="26">
        <f>'м.р. Елховский'!U20+'м.р. Кошкинский'!U20+'м.р. Красноярский'!U20</f>
        <v>0</v>
      </c>
      <c r="V20" s="26">
        <f>'м.р. Елховский'!V20+'м.р. Кошкинский'!V20+'м.р. Красноярский'!V20</f>
        <v>5</v>
      </c>
      <c r="W20" s="26">
        <f>'м.р. Елховский'!W20+'м.р. Кошкинский'!W20+'м.р. Красноярский'!W20</f>
        <v>0</v>
      </c>
      <c r="X20" s="26">
        <f>'м.р. Елховский'!X20+'м.р. Кошкинский'!X20+'м.р. Красноярский'!X20</f>
        <v>94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Елховский'!P21+'м.р. Кошкинский'!P21+'м.р. Красноярский'!P21</f>
        <v>0</v>
      </c>
      <c r="Q21" s="26">
        <f>'м.р. Елховский'!Q21+'м.р. Кошкинский'!Q21+'м.р. Красноярский'!Q21</f>
        <v>51</v>
      </c>
      <c r="R21" s="26">
        <f>'м.р. Елховский'!R21+'м.р. Кошкинский'!R21+'м.р. Красноярский'!R21</f>
        <v>1</v>
      </c>
      <c r="S21" s="26">
        <f>'м.р. Елховский'!S21+'м.р. Кошкинский'!S21+'м.р. Красноярский'!S21</f>
        <v>0</v>
      </c>
      <c r="T21" s="26">
        <f>'м.р. Елховский'!T21+'м.р. Кошкинский'!T21+'м.р. Красноярский'!T21</f>
        <v>2</v>
      </c>
      <c r="U21" s="26">
        <f>'м.р. Елховский'!U21+'м.р. Кошкинский'!U21+'м.р. Красноярский'!U21</f>
        <v>0</v>
      </c>
      <c r="V21" s="26">
        <f>'м.р. Елховский'!V21+'м.р. Кошкинский'!V21+'м.р. Красноярский'!V21</f>
        <v>2</v>
      </c>
      <c r="W21" s="26">
        <f>'м.р. Елховский'!W21+'м.р. Кошкинский'!W21+'м.р. Красноярский'!W21</f>
        <v>0</v>
      </c>
      <c r="X21" s="26">
        <f>'м.р. Елховский'!X21+'м.р. Кошкинский'!X21+'м.р. Красноярский'!X21</f>
        <v>56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Елховский'!P22+'м.р. Кошкинский'!P22+'м.р. Красноярский'!P22</f>
        <v>0</v>
      </c>
      <c r="Q22" s="26">
        <f>'м.р. Елховский'!Q22+'м.р. Кошкинский'!Q22+'м.р. Красноярский'!Q22</f>
        <v>29</v>
      </c>
      <c r="R22" s="26">
        <f>'м.р. Елховский'!R22+'м.р. Кошкинский'!R22+'м.р. Красноярский'!R22</f>
        <v>0</v>
      </c>
      <c r="S22" s="26">
        <f>'м.р. Елховский'!S22+'м.р. Кошкинский'!S22+'м.р. Красноярский'!S22</f>
        <v>1</v>
      </c>
      <c r="T22" s="26">
        <f>'м.р. Елховский'!T22+'м.р. Кошкинский'!T22+'м.р. Красноярский'!T22</f>
        <v>0</v>
      </c>
      <c r="U22" s="26">
        <f>'м.р. Елховский'!U22+'м.р. Кошкинский'!U22+'м.р. Красноярский'!U22</f>
        <v>0</v>
      </c>
      <c r="V22" s="26">
        <f>'м.р. Елховский'!V22+'м.р. Кошкинский'!V22+'м.р. Красноярский'!V22</f>
        <v>3</v>
      </c>
      <c r="W22" s="26">
        <f>'м.р. Елховский'!W22+'м.р. Кошкинский'!W22+'м.р. Красноярский'!W22</f>
        <v>0</v>
      </c>
      <c r="X22" s="26">
        <f>'м.р. Елховский'!X22+'м.р. Кошкинский'!X22+'м.р. Красноярский'!X22</f>
        <v>33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Елховский'!P23+'м.р. Кошкинский'!P23+'м.р. Красноярский'!P23</f>
        <v>0</v>
      </c>
      <c r="Q23" s="26">
        <f>'м.р. Елховский'!Q23+'м.р. Кошкинский'!Q23+'м.р. Красноярский'!Q23</f>
        <v>4</v>
      </c>
      <c r="R23" s="26">
        <f>'м.р. Елховский'!R23+'м.р. Кошкинский'!R23+'м.р. Красноярский'!R23</f>
        <v>0</v>
      </c>
      <c r="S23" s="26">
        <f>'м.р. Елховский'!S23+'м.р. Кошкинский'!S23+'м.р. Красноярский'!S23</f>
        <v>1</v>
      </c>
      <c r="T23" s="26">
        <f>'м.р. Елховский'!T23+'м.р. Кошкинский'!T23+'м.р. Красноярский'!T23</f>
        <v>0</v>
      </c>
      <c r="U23" s="26">
        <f>'м.р. Елховский'!U23+'м.р. Кошкинский'!U23+'м.р. Красноярский'!U23</f>
        <v>0</v>
      </c>
      <c r="V23" s="26">
        <f>'м.р. Елховский'!V23+'м.р. Кошкинский'!V23+'м.р. Красноярский'!V23</f>
        <v>0</v>
      </c>
      <c r="W23" s="26">
        <f>'м.р. Елховский'!W23+'м.р. Кошкинский'!W23+'м.р. Красноярский'!W23</f>
        <v>0</v>
      </c>
      <c r="X23" s="26">
        <f>'м.р. Елховский'!X23+'м.р. Кошкинский'!X23+'м.р. Красноярский'!X23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11</v>
      </c>
      <c r="R20" s="32">
        <f t="shared" si="0"/>
        <v>0</v>
      </c>
      <c r="S20" s="32">
        <f t="shared" si="0"/>
        <v>0</v>
      </c>
      <c r="T20" s="32">
        <f t="shared" si="0"/>
        <v>0</v>
      </c>
      <c r="U20" s="32">
        <f t="shared" si="0"/>
        <v>0</v>
      </c>
      <c r="V20" s="32">
        <f t="shared" si="0"/>
        <v>2</v>
      </c>
      <c r="W20" s="32">
        <f t="shared" si="0"/>
        <v>0</v>
      </c>
      <c r="X20" s="32">
        <f t="shared" si="0"/>
        <v>13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8</v>
      </c>
      <c r="R21" s="33"/>
      <c r="S21" s="33"/>
      <c r="T21" s="33"/>
      <c r="U21" s="33"/>
      <c r="V21" s="33">
        <v>1</v>
      </c>
      <c r="W21" s="33"/>
      <c r="X21" s="32">
        <f>SUM(P21:W21)</f>
        <v>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2</v>
      </c>
      <c r="R22" s="34"/>
      <c r="S22" s="34"/>
      <c r="T22" s="34"/>
      <c r="U22" s="34"/>
      <c r="V22" s="34">
        <v>1</v>
      </c>
      <c r="W22" s="34"/>
      <c r="X22" s="32">
        <f>SUM(P22:W22)</f>
        <v>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1</v>
      </c>
      <c r="R23" s="33"/>
      <c r="S23" s="33"/>
      <c r="T23" s="33"/>
      <c r="U23" s="33"/>
      <c r="V23" s="33"/>
      <c r="W23" s="33"/>
      <c r="X23" s="32">
        <f>SUM(P23:W23)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29</v>
      </c>
      <c r="R20" s="32">
        <f t="shared" si="0"/>
        <v>0</v>
      </c>
      <c r="S20" s="32">
        <f t="shared" si="0"/>
        <v>0</v>
      </c>
      <c r="T20" s="32">
        <f t="shared" si="0"/>
        <v>0</v>
      </c>
      <c r="U20" s="32">
        <f t="shared" si="0"/>
        <v>0</v>
      </c>
      <c r="V20" s="32">
        <f t="shared" si="0"/>
        <v>0</v>
      </c>
      <c r="W20" s="32">
        <f t="shared" si="0"/>
        <v>0</v>
      </c>
      <c r="X20" s="32">
        <f t="shared" si="0"/>
        <v>29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20</v>
      </c>
      <c r="R21" s="33"/>
      <c r="S21" s="33"/>
      <c r="T21" s="33"/>
      <c r="U21" s="33"/>
      <c r="V21" s="33"/>
      <c r="W21" s="33"/>
      <c r="X21" s="32">
        <f>SUM(P21:W21)</f>
        <v>20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8</v>
      </c>
      <c r="R22" s="34"/>
      <c r="S22" s="34"/>
      <c r="T22" s="34"/>
      <c r="U22" s="34"/>
      <c r="V22" s="34"/>
      <c r="W22" s="34"/>
      <c r="X22" s="32">
        <f>SUM(P22:W22)</f>
        <v>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1</v>
      </c>
      <c r="R23" s="33"/>
      <c r="S23" s="33"/>
      <c r="T23" s="33"/>
      <c r="U23" s="33"/>
      <c r="V23" s="33"/>
      <c r="W23" s="33"/>
      <c r="X23" s="32">
        <f>SUM(P23:W23)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D26" sqref="AD2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2">
        <f t="shared" ref="P20:X20" si="0">P21+P22+P23</f>
        <v>0</v>
      </c>
      <c r="Q20" s="32">
        <f t="shared" si="0"/>
        <v>44</v>
      </c>
      <c r="R20" s="32">
        <f t="shared" si="0"/>
        <v>1</v>
      </c>
      <c r="S20" s="32">
        <f t="shared" si="0"/>
        <v>2</v>
      </c>
      <c r="T20" s="32">
        <f t="shared" si="0"/>
        <v>2</v>
      </c>
      <c r="U20" s="32">
        <f t="shared" si="0"/>
        <v>0</v>
      </c>
      <c r="V20" s="32">
        <f t="shared" si="0"/>
        <v>3</v>
      </c>
      <c r="W20" s="32">
        <f t="shared" si="0"/>
        <v>0</v>
      </c>
      <c r="X20" s="32">
        <f t="shared" si="0"/>
        <v>52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3"/>
      <c r="Q21" s="33">
        <v>23</v>
      </c>
      <c r="R21" s="33">
        <v>1</v>
      </c>
      <c r="S21" s="33"/>
      <c r="T21" s="33">
        <v>2</v>
      </c>
      <c r="U21" s="33"/>
      <c r="V21" s="33">
        <v>1</v>
      </c>
      <c r="W21" s="33"/>
      <c r="X21" s="32">
        <f>SUM(P21:W21)</f>
        <v>27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3"/>
      <c r="Q22" s="34">
        <v>19</v>
      </c>
      <c r="R22" s="34"/>
      <c r="S22" s="34">
        <v>1</v>
      </c>
      <c r="T22" s="34"/>
      <c r="U22" s="34"/>
      <c r="V22" s="34">
        <v>2</v>
      </c>
      <c r="W22" s="34"/>
      <c r="X22" s="32">
        <f>SUM(P22:W22)</f>
        <v>22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3"/>
      <c r="Q23" s="33">
        <v>2</v>
      </c>
      <c r="R23" s="33"/>
      <c r="S23" s="33">
        <v>1</v>
      </c>
      <c r="T23" s="33"/>
      <c r="U23" s="33"/>
      <c r="V23" s="33"/>
      <c r="W23" s="33"/>
      <c r="X23" s="32">
        <f>SUM(P23:W23)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W46" sqref="W4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Ставропольский'!P20+'г.о. Жигулевск'!P20</f>
        <v>0</v>
      </c>
      <c r="Q20" s="26">
        <f>'м.р. Ставропольский'!Q20+'г.о. Жигулевск'!Q20</f>
        <v>88</v>
      </c>
      <c r="R20" s="26">
        <f>'м.р. Ставропольский'!R20+'г.о. Жигулевск'!R20</f>
        <v>13</v>
      </c>
      <c r="S20" s="26">
        <f>'м.р. Ставропольский'!S20+'г.о. Жигулевск'!S20</f>
        <v>3</v>
      </c>
      <c r="T20" s="26">
        <f>'м.р. Ставропольский'!T20+'г.о. Жигулевск'!T20</f>
        <v>1</v>
      </c>
      <c r="U20" s="26">
        <f>'м.р. Ставропольский'!U20+'г.о. Жигулевск'!U20</f>
        <v>0</v>
      </c>
      <c r="V20" s="26">
        <f>'м.р. Ставропольский'!V20+'г.о. Жигулевск'!V20</f>
        <v>2</v>
      </c>
      <c r="W20" s="26">
        <f>'м.р. Ставропольский'!W20+'г.о. Жигулевск'!W20</f>
        <v>0</v>
      </c>
      <c r="X20" s="26">
        <f>'м.р. Ставропольский'!X20+'г.о. Жигулевск'!X20</f>
        <v>107</v>
      </c>
      <c r="Y20" s="26">
        <f>'м.р. Ставропольский'!Y20+'г.о. Жигулевск'!Y20</f>
        <v>2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Ставропольский'!P21+'г.о. Жигулевск'!P21</f>
        <v>0</v>
      </c>
      <c r="Q21" s="26">
        <f>'м.р. Ставропольский'!Q21+'г.о. Жигулевск'!Q21</f>
        <v>51</v>
      </c>
      <c r="R21" s="26">
        <f>'м.р. Ставропольский'!R21+'г.о. Жигулевск'!R21</f>
        <v>5</v>
      </c>
      <c r="S21" s="26">
        <f>'м.р. Ставропольский'!S21+'г.о. Жигулевск'!S21</f>
        <v>0</v>
      </c>
      <c r="T21" s="26">
        <f>'м.р. Ставропольский'!T21+'г.о. Жигулевск'!T21</f>
        <v>1</v>
      </c>
      <c r="U21" s="26">
        <f>'м.р. Ставропольский'!U21+'г.о. Жигулевск'!U21</f>
        <v>0</v>
      </c>
      <c r="V21" s="26">
        <f>'м.р. Ставропольский'!V21+'г.о. Жигулевск'!V21</f>
        <v>1</v>
      </c>
      <c r="W21" s="26">
        <f>'м.р. Ставропольский'!W21+'г.о. Жигулевск'!W21</f>
        <v>0</v>
      </c>
      <c r="X21" s="26">
        <f>'м.р. Ставропольский'!X21+'г.о. Жигулевск'!X21</f>
        <v>58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Ставропольский'!P22+'г.о. Жигулевск'!P22</f>
        <v>0</v>
      </c>
      <c r="Q22" s="26">
        <f>'м.р. Ставропольский'!Q22+'г.о. Жигулевск'!Q22</f>
        <v>36</v>
      </c>
      <c r="R22" s="26">
        <f>'м.р. Ставропольский'!R22+'г.о. Жигулевск'!R22</f>
        <v>8</v>
      </c>
      <c r="S22" s="26">
        <f>'м.р. Ставропольский'!S22+'г.о. Жигулевск'!S22</f>
        <v>3</v>
      </c>
      <c r="T22" s="26">
        <f>'м.р. Ставропольский'!T22+'г.о. Жигулевск'!T22</f>
        <v>0</v>
      </c>
      <c r="U22" s="26">
        <f>'м.р. Ставропольский'!U22+'г.о. Жигулевск'!U22</f>
        <v>0</v>
      </c>
      <c r="V22" s="26">
        <f>'м.р. Ставропольский'!V22+'г.о. Жигулевск'!V22</f>
        <v>1</v>
      </c>
      <c r="W22" s="26">
        <f>'м.р. Ставропольский'!W22+'г.о. Жигулевск'!W22</f>
        <v>0</v>
      </c>
      <c r="X22" s="26">
        <f>'м.р. Ставропольский'!X22+'г.о. Жигулевск'!X22</f>
        <v>48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Ставропольский'!P23+'г.о. Жигулевск'!P23</f>
        <v>0</v>
      </c>
      <c r="Q23" s="26">
        <f>'м.р. Ставропольский'!Q23+'г.о. Жигулевск'!Q23</f>
        <v>1</v>
      </c>
      <c r="R23" s="26">
        <f>'м.р. Ставропольский'!R23+'г.о. Жигулевск'!R23</f>
        <v>0</v>
      </c>
      <c r="S23" s="26">
        <f>'м.р. Ставропольский'!S23+'г.о. Жигулевск'!S23</f>
        <v>0</v>
      </c>
      <c r="T23" s="26">
        <f>'м.р. Ставропольский'!T23+'г.о. Жигулевск'!T23</f>
        <v>0</v>
      </c>
      <c r="U23" s="26">
        <f>'м.р. Ставропольский'!U23+'г.о. Жигулевск'!U23</f>
        <v>0</v>
      </c>
      <c r="V23" s="26">
        <f>'м.р. Ставропольский'!V23+'г.о. Жигулевск'!V23</f>
        <v>0</v>
      </c>
      <c r="W23" s="26">
        <f>'м.р. Ставропольский'!W23+'г.о. Жигулевск'!W23</f>
        <v>0</v>
      </c>
      <c r="X23" s="26">
        <f>'м.р. Ставропольский'!X23+'г.о. Жигулевск'!X23</f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1:Y24">
      <formula1>"0,1"</formula1>
    </dataValidation>
    <dataValidation allowBlank="1" sqref="Q20:Y20 P20:P24 Q21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F33" sqref="AF3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57</v>
      </c>
      <c r="R20" s="30">
        <v>8</v>
      </c>
      <c r="S20" s="30">
        <v>2</v>
      </c>
      <c r="T20" s="30">
        <v>1</v>
      </c>
      <c r="U20" s="30"/>
      <c r="V20" s="30">
        <v>2</v>
      </c>
      <c r="W20" s="30"/>
      <c r="X20" s="30">
        <v>70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32</v>
      </c>
      <c r="R21" s="31">
        <v>4</v>
      </c>
      <c r="S21" s="31"/>
      <c r="T21" s="31">
        <v>1</v>
      </c>
      <c r="U21" s="31"/>
      <c r="V21" s="31">
        <v>1</v>
      </c>
      <c r="W21" s="31"/>
      <c r="X21" s="30">
        <v>38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25</v>
      </c>
      <c r="R22" s="29">
        <v>4</v>
      </c>
      <c r="S22" s="29">
        <v>2</v>
      </c>
      <c r="T22" s="29"/>
      <c r="U22" s="29"/>
      <c r="V22" s="29">
        <v>1</v>
      </c>
      <c r="W22" s="29"/>
      <c r="X22" s="30">
        <v>32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ref="X23" si="0">SUM(P23:W23)</f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W39" sqref="W3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41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41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23</v>
      </c>
      <c r="R21" s="31"/>
      <c r="S21" s="31"/>
      <c r="T21" s="31"/>
      <c r="U21" s="31"/>
      <c r="V21" s="31"/>
      <c r="W21" s="31"/>
      <c r="X21" s="30">
        <f>SUM(P21:W21)</f>
        <v>23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17</v>
      </c>
      <c r="R22" s="29"/>
      <c r="S22" s="29"/>
      <c r="T22" s="29"/>
      <c r="U22" s="29"/>
      <c r="V22" s="29"/>
      <c r="W22" s="29"/>
      <c r="X22" s="30">
        <f t="shared" ref="X22:X23" si="1">SUM(P22:W22)</f>
        <v>17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B39" sqref="AB3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31</v>
      </c>
      <c r="R20" s="30">
        <f t="shared" si="0"/>
        <v>5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19</v>
      </c>
      <c r="R21" s="31">
        <v>1</v>
      </c>
      <c r="S21" s="31"/>
      <c r="T21" s="31"/>
      <c r="U21" s="31"/>
      <c r="V21" s="31"/>
      <c r="W21" s="31"/>
      <c r="X21" s="30">
        <f>SUM(P21:W21)</f>
        <v>20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11</v>
      </c>
      <c r="R22" s="29">
        <v>4</v>
      </c>
      <c r="S22" s="29">
        <v>1</v>
      </c>
      <c r="T22" s="29"/>
      <c r="U22" s="29"/>
      <c r="V22" s="29"/>
      <c r="W22" s="29"/>
      <c r="X22" s="30">
        <f t="shared" ref="X22:X23" si="1">SUM(P22:W22)</f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1</v>
      </c>
      <c r="R23" s="31"/>
      <c r="S23" s="31"/>
      <c r="T23" s="31"/>
      <c r="U23" s="31"/>
      <c r="V23" s="31"/>
      <c r="W23" s="31"/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Алексеевский'!P20+'м.р. Борский'!P20+'м.р. Нефтегорский'!P20</f>
        <v>1</v>
      </c>
      <c r="Q20" s="26">
        <f>'м.р. Алексеевский'!Q20+'м.р. Борский'!Q20+'м.р. Нефтегорский'!Q20</f>
        <v>58</v>
      </c>
      <c r="R20" s="26">
        <f>'м.р. Алексеевский'!R20+'м.р. Борский'!R20+'м.р. Нефтегорский'!R20</f>
        <v>2</v>
      </c>
      <c r="S20" s="26">
        <f>'м.р. Алексеевский'!S20+'м.р. Борский'!S20+'м.р. Нефтегорский'!S20</f>
        <v>1</v>
      </c>
      <c r="T20" s="26">
        <f>'м.р. Алексеевский'!T20+'м.р. Борский'!T20+'м.р. Нефтегорский'!T20</f>
        <v>2</v>
      </c>
      <c r="U20" s="26">
        <f>'м.р. Алексеевский'!U20+'м.р. Борский'!U20+'м.р. Нефтегорский'!U20</f>
        <v>0</v>
      </c>
      <c r="V20" s="26">
        <f>'м.р. Алексеевский'!V20+'м.р. Борский'!V20+'м.р. Нефтегорский'!V20</f>
        <v>0</v>
      </c>
      <c r="W20" s="26">
        <f>'м.р. Алексеевский'!W20+'м.р. Борский'!W20+'м.р. Нефтегорский'!W20</f>
        <v>1</v>
      </c>
      <c r="X20" s="26">
        <f>'м.р. Алексеевский'!X20+'м.р. Борский'!X20+'м.р. Нефтегорский'!X20</f>
        <v>65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Алексеевский'!P21+'м.р. Борский'!P21+'м.р. Нефтегорский'!P21</f>
        <v>0</v>
      </c>
      <c r="Q21" s="26">
        <f>'м.р. Алексеевский'!Q21+'м.р. Борский'!Q21+'м.р. Нефтегорский'!Q21</f>
        <v>32</v>
      </c>
      <c r="R21" s="26">
        <f>'м.р. Алексеевский'!R21+'м.р. Борский'!R21+'м.р. Нефтегорский'!R21</f>
        <v>2</v>
      </c>
      <c r="S21" s="26">
        <f>'м.р. Алексеевский'!S21+'м.р. Борский'!S21+'м.р. Нефтегорский'!S21</f>
        <v>0</v>
      </c>
      <c r="T21" s="26">
        <f>'м.р. Алексеевский'!T21+'м.р. Борский'!T21+'м.р. Нефтегорский'!T21</f>
        <v>0</v>
      </c>
      <c r="U21" s="26">
        <f>'м.р. Алексеевский'!U21+'м.р. Борский'!U21+'м.р. Нефтегорский'!U21</f>
        <v>0</v>
      </c>
      <c r="V21" s="26">
        <f>'м.р. Алексеевский'!V21+'м.р. Борский'!V21+'м.р. Нефтегорский'!V21</f>
        <v>0</v>
      </c>
      <c r="W21" s="26">
        <f>'м.р. Алексеевский'!W21+'м.р. Борский'!W21+'м.р. Нефтегорский'!W21</f>
        <v>0</v>
      </c>
      <c r="X21" s="26">
        <f>'м.р. Алексеевский'!X21+'м.р. Борский'!X21+'м.р. Нефтегорский'!X21</f>
        <v>34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Алексеевский'!P22+'м.р. Борский'!P22+'м.р. Нефтегорский'!P22</f>
        <v>1</v>
      </c>
      <c r="Q22" s="26">
        <f>'м.р. Алексеевский'!Q22+'м.р. Борский'!Q22+'м.р. Нефтегорский'!Q22</f>
        <v>23</v>
      </c>
      <c r="R22" s="26">
        <f>'м.р. Алексеевский'!R22+'м.р. Борский'!R22+'м.р. Нефтегорский'!R22</f>
        <v>0</v>
      </c>
      <c r="S22" s="26">
        <f>'м.р. Алексеевский'!S22+'м.р. Борский'!S22+'м.р. Нефтегорский'!S22</f>
        <v>1</v>
      </c>
      <c r="T22" s="26">
        <f>'м.р. Алексеевский'!T22+'м.р. Борский'!T22+'м.р. Нефтегорский'!T22</f>
        <v>2</v>
      </c>
      <c r="U22" s="26">
        <f>'м.р. Алексеевский'!U22+'м.р. Борский'!U22+'м.р. Нефтегорский'!U22</f>
        <v>0</v>
      </c>
      <c r="V22" s="26">
        <f>'м.р. Алексеевский'!V22+'м.р. Борский'!V22+'м.р. Нефтегорский'!V22</f>
        <v>0</v>
      </c>
      <c r="W22" s="26">
        <f>'м.р. Алексеевский'!W22+'м.р. Борский'!W22+'м.р. Нефтегорский'!W22</f>
        <v>0</v>
      </c>
      <c r="X22" s="26">
        <f>'м.р. Алексеевский'!X22+'м.р. Борский'!X22+'м.р. Нефтегорский'!X22</f>
        <v>27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Алексеевский'!P23+'м.р. Борский'!P23+'м.р. Нефтегорский'!P23</f>
        <v>0</v>
      </c>
      <c r="Q23" s="26">
        <f>'м.р. Алексеевский'!Q23+'м.р. Борский'!Q23+'м.р. Нефтегорский'!Q23</f>
        <v>3</v>
      </c>
      <c r="R23" s="26">
        <f>'м.р. Алексеевский'!R23+'м.р. Борский'!R23+'м.р. Нефтегорский'!R23</f>
        <v>0</v>
      </c>
      <c r="S23" s="26">
        <f>'м.р. Алексеевский'!S23+'м.р. Борский'!S23+'м.р. Нефтегорский'!S23</f>
        <v>0</v>
      </c>
      <c r="T23" s="26">
        <f>'м.р. Алексеевский'!T23+'м.р. Борский'!T23+'м.р. Нефтегорский'!T23</f>
        <v>0</v>
      </c>
      <c r="U23" s="26">
        <f>'м.р. Алексеевский'!U23+'м.р. Борский'!U23+'м.р. Нефтегорский'!U23</f>
        <v>0</v>
      </c>
      <c r="V23" s="26">
        <f>'м.р. Алексеевский'!V23+'м.р. Борский'!V23+'м.р. Нефтегорский'!V23</f>
        <v>0</v>
      </c>
      <c r="W23" s="26">
        <f>'м.р. Алексеевский'!W23+'м.р. Борский'!W23+'м.р. Нефтегорский'!W23</f>
        <v>1</v>
      </c>
      <c r="X23" s="26">
        <f>'м.р. Алексеевский'!X23+'м.р. Борский'!X23+'м.р. Нефтегорский'!X23</f>
        <v>4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4"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0</v>
      </c>
      <c r="Q20" s="30">
        <f t="shared" ref="Q20:X20" si="0">Q21+Q22+Q23</f>
        <v>11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11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8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8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0</v>
      </c>
      <c r="Q22" s="29">
        <v>3</v>
      </c>
      <c r="R22" s="31">
        <v>0</v>
      </c>
      <c r="S22" s="31">
        <v>0</v>
      </c>
      <c r="T22" s="31">
        <v>0</v>
      </c>
      <c r="U22" s="31">
        <v>0</v>
      </c>
      <c r="V22" s="31">
        <v>0</v>
      </c>
      <c r="W22" s="31">
        <v>0</v>
      </c>
      <c r="X22" s="30">
        <f t="shared" ref="X22:X23" si="1">SUM(P22:W22)</f>
        <v>3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0</v>
      </c>
      <c r="Q20" s="30">
        <f t="shared" ref="Q20:X20" si="0">Q21+Q22+Q23</f>
        <v>25</v>
      </c>
      <c r="R20" s="30">
        <f t="shared" si="0"/>
        <v>1</v>
      </c>
      <c r="S20" s="30">
        <f t="shared" si="0"/>
        <v>1</v>
      </c>
      <c r="T20" s="30">
        <f t="shared" si="0"/>
        <v>2</v>
      </c>
      <c r="U20" s="30">
        <f t="shared" si="0"/>
        <v>0</v>
      </c>
      <c r="V20" s="30">
        <f t="shared" si="0"/>
        <v>0</v>
      </c>
      <c r="W20" s="30">
        <f t="shared" si="0"/>
        <v>1</v>
      </c>
      <c r="X20" s="30">
        <f t="shared" si="0"/>
        <v>30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15</v>
      </c>
      <c r="R21" s="31">
        <v>1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16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0</v>
      </c>
      <c r="Q22" s="29">
        <v>9</v>
      </c>
      <c r="R22" s="29">
        <v>0</v>
      </c>
      <c r="S22" s="29">
        <v>1</v>
      </c>
      <c r="T22" s="29">
        <v>2</v>
      </c>
      <c r="U22" s="31">
        <v>0</v>
      </c>
      <c r="V22" s="31">
        <v>0</v>
      </c>
      <c r="W22" s="29">
        <v>0</v>
      </c>
      <c r="X22" s="30">
        <f t="shared" ref="X22:X23" si="1">SUM(P22:W22)</f>
        <v>12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2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Y24"/>
  <sheetViews>
    <sheetView showGridLines="0" topLeftCell="A15" zoomScale="80" zoomScaleNormal="80" workbookViewId="0">
      <selection activeCell="AF39" sqref="AF39"/>
    </sheetView>
  </sheetViews>
  <sheetFormatPr defaultColWidth="9.140625" defaultRowHeight="12.75" x14ac:dyDescent="0.2"/>
  <cols>
    <col min="1" max="1" width="22" style="1" bestFit="1" customWidth="1"/>
    <col min="2" max="14" width="3.28515625" style="1" hidden="1" customWidth="1"/>
    <col min="15" max="15" width="6.42578125" style="1" bestFit="1" customWidth="1"/>
    <col min="16" max="19" width="10.7109375" style="1" customWidth="1"/>
    <col min="20" max="20" width="12.7109375" style="1" customWidth="1"/>
    <col min="21" max="21" width="13.42578125" style="1" customWidth="1"/>
    <col min="22" max="22" width="13.28515625" style="1" customWidth="1"/>
    <col min="23" max="23" width="14.42578125" style="1" customWidth="1"/>
    <col min="24" max="24" width="10.7109375" style="1" customWidth="1"/>
    <col min="25" max="25" width="10.7109375" style="1" hidden="1" customWidth="1"/>
    <col min="26" max="16384" width="9.140625" style="1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2" t="s">
        <v>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 t="s">
        <v>3</v>
      </c>
      <c r="P18" s="3" t="s">
        <v>4</v>
      </c>
      <c r="Q18" s="3" t="s">
        <v>5</v>
      </c>
      <c r="R18" s="3" t="s">
        <v>6</v>
      </c>
      <c r="S18" s="4" t="s">
        <v>7</v>
      </c>
      <c r="T18" s="3" t="s">
        <v>8</v>
      </c>
      <c r="U18" s="3" t="s">
        <v>9</v>
      </c>
      <c r="V18" s="3" t="s">
        <v>10</v>
      </c>
      <c r="W18" s="3" t="s">
        <v>11</v>
      </c>
      <c r="X18" s="3" t="s">
        <v>12</v>
      </c>
      <c r="Y18" s="3" t="s">
        <v>13</v>
      </c>
    </row>
    <row r="19" spans="1:25" x14ac:dyDescent="0.2">
      <c r="A19" s="2">
        <v>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>
        <v>2</v>
      </c>
      <c r="P19" s="5">
        <v>3</v>
      </c>
      <c r="Q19" s="5">
        <v>4</v>
      </c>
      <c r="R19" s="5">
        <v>5</v>
      </c>
      <c r="S19" s="5">
        <v>6</v>
      </c>
      <c r="T19" s="5">
        <v>7</v>
      </c>
      <c r="U19" s="5">
        <v>8</v>
      </c>
      <c r="V19" s="5">
        <v>9</v>
      </c>
      <c r="W19" s="5">
        <v>10</v>
      </c>
      <c r="X19" s="5">
        <v>11</v>
      </c>
      <c r="Y19" s="5">
        <v>16</v>
      </c>
    </row>
    <row r="20" spans="1:25" ht="15.75" x14ac:dyDescent="0.25">
      <c r="A20" s="6" t="s"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7">
        <v>1</v>
      </c>
      <c r="P20" s="30">
        <f>P21+P22+P23</f>
        <v>1</v>
      </c>
      <c r="Q20" s="30">
        <f t="shared" ref="Q20:X20" si="0">Q21+Q22+Q23</f>
        <v>22</v>
      </c>
      <c r="R20" s="30">
        <f t="shared" si="0"/>
        <v>1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24</v>
      </c>
      <c r="Y20" s="8">
        <v>1</v>
      </c>
    </row>
    <row r="21" spans="1:25" ht="15.75" x14ac:dyDescent="0.25">
      <c r="A21" s="6" t="s"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7">
        <v>2</v>
      </c>
      <c r="P21" s="31">
        <v>0</v>
      </c>
      <c r="Q21" s="31">
        <v>9</v>
      </c>
      <c r="R21" s="31">
        <v>1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10</v>
      </c>
      <c r="Y21" s="8"/>
    </row>
    <row r="22" spans="1:25" ht="15.75" x14ac:dyDescent="0.25">
      <c r="A22" s="6" t="s"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7">
        <v>4</v>
      </c>
      <c r="P22" s="31">
        <v>1</v>
      </c>
      <c r="Q22" s="29">
        <v>11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12</v>
      </c>
      <c r="Y22" s="8"/>
    </row>
    <row r="23" spans="1:25" ht="15.75" x14ac:dyDescent="0.25">
      <c r="A23" s="6" t="s"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7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2</v>
      </c>
      <c r="Y23" s="8">
        <f>IF(COUNTBLANK(P23:X23)&lt;13,1,0)</f>
        <v>1</v>
      </c>
    </row>
    <row r="24" spans="1:25" s="13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10"/>
      <c r="P24" s="11"/>
      <c r="Q24" s="12"/>
      <c r="R24" s="12"/>
      <c r="S24" s="12"/>
      <c r="T24" s="12"/>
      <c r="U24" s="12"/>
      <c r="V24" s="12"/>
      <c r="W24" s="12"/>
      <c r="X24" s="12"/>
      <c r="Y24" s="12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T49" sqref="T4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Безенчукский'!P20+'м.р. Красноармейский'!P20+'м.р. Пестравский'!P20+'м.р. Приволжский'!P20+'м.р. Хворостянский'!P20+'г.о. Чапаевск'!P20</f>
        <v>1</v>
      </c>
      <c r="Q20" s="26">
        <f>'м.р. Безенчукский'!Q20+'м.р. Красноармейский'!Q20+'м.р. Пестравский'!Q20+'м.р. Приволжский'!Q20+'м.р. Хворостянский'!Q20+'г.о. Чапаевск'!Q20</f>
        <v>184</v>
      </c>
      <c r="R20" s="26">
        <f>'м.р. Безенчукский'!R20+'м.р. Красноармейский'!R20+'м.р. Пестравский'!R20+'м.р. Приволжский'!R20+'м.р. Хворостянский'!R20+'г.о. Чапаевск'!R20</f>
        <v>9</v>
      </c>
      <c r="S20" s="26">
        <f>'м.р. Безенчукский'!S20+'м.р. Красноармейский'!S20+'м.р. Пестравский'!S20+'м.р. Приволжский'!S20+'м.р. Хворостянский'!S20+'г.о. Чапаевск'!S20</f>
        <v>7</v>
      </c>
      <c r="T20" s="26">
        <f>'м.р. Безенчукский'!T20+'м.р. Красноармейский'!T20+'м.р. Пестравский'!T20+'м.р. Приволжский'!T20+'м.р. Хворостянский'!T20+'г.о. Чапаевск'!T20</f>
        <v>1</v>
      </c>
      <c r="U20" s="26">
        <f>'м.р. Безенчукский'!U20+'м.р. Красноармейский'!U20+'м.р. Пестравский'!U20+'м.р. Приволжский'!U20+'м.р. Хворостянский'!U20+'г.о. Чапаевск'!U20</f>
        <v>1</v>
      </c>
      <c r="V20" s="26">
        <f>'м.р. Безенчукский'!V20+'м.р. Красноармейский'!V20+'м.р. Пестравский'!V20+'м.р. Приволжский'!V20+'м.р. Хворостянский'!V20+'г.о. Чапаевск'!V20</f>
        <v>2</v>
      </c>
      <c r="W20" s="26">
        <f>'м.р. Безенчукский'!W20+'м.р. Красноармейский'!W20+'м.р. Пестравский'!W20+'м.р. Приволжский'!W20+'м.р. Хворостянский'!W20+'г.о. Чапаевск'!W20</f>
        <v>4</v>
      </c>
      <c r="X20" s="26">
        <f>'м.р. Безенчукский'!X20+'м.р. Красноармейский'!X20+'м.р. Пестравский'!X20+'м.р. Приволжский'!X20+'м.р. Хворостянский'!X20+'г.о. Чапаевск'!X20</f>
        <v>209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f>'м.р. Безенчукский'!P21+'м.р. Красноармейский'!P21+'м.р. Пестравский'!P21+'м.р. Приволжский'!P21+'м.р. Хворостянский'!P21+'г.о. Чапаевск'!P21</f>
        <v>0</v>
      </c>
      <c r="Q21" s="31">
        <f>'м.р. Безенчукский'!Q21+'м.р. Красноармейский'!Q21+'м.р. Пестравский'!Q21+'м.р. Приволжский'!Q21+'м.р. Хворостянский'!Q21+'г.о. Чапаевск'!Q21</f>
        <v>95</v>
      </c>
      <c r="R21" s="31">
        <f>'м.р. Безенчукский'!R21+'м.р. Красноармейский'!R21+'м.р. Пестравский'!R21+'м.р. Приволжский'!R21+'м.р. Хворостянский'!R21+'г.о. Чапаевск'!R21</f>
        <v>3</v>
      </c>
      <c r="S21" s="31">
        <f>'м.р. Безенчукский'!S21+'м.р. Красноармейский'!S21+'м.р. Пестравский'!S21+'м.р. Приволжский'!S21+'м.р. Хворостянский'!S21+'г.о. Чапаевск'!S21</f>
        <v>3</v>
      </c>
      <c r="T21" s="31">
        <f>'м.р. Безенчукский'!T21+'м.р. Красноармейский'!T21+'м.р. Пестравский'!T21+'м.р. Приволжский'!T21+'м.р. Хворостянский'!T21+'г.о. Чапаевск'!T21</f>
        <v>0</v>
      </c>
      <c r="U21" s="31">
        <f>'м.р. Безенчукский'!U21+'м.р. Красноармейский'!U21+'м.р. Пестравский'!U21+'м.р. Приволжский'!U21+'м.р. Хворостянский'!U21+'г.о. Чапаевск'!U21</f>
        <v>1</v>
      </c>
      <c r="V21" s="31">
        <f>'м.р. Безенчукский'!V21+'м.р. Красноармейский'!V21+'м.р. Пестравский'!V21+'м.р. Приволжский'!V21+'м.р. Хворостянский'!V21+'г.о. Чапаевск'!V21</f>
        <v>2</v>
      </c>
      <c r="W21" s="31">
        <f>'м.р. Безенчукский'!W21+'м.р. Красноармейский'!W21+'м.р. Пестравский'!W21+'м.р. Приволжский'!W21+'м.р. Хворостянский'!W21+'г.о. Чапаевск'!W21</f>
        <v>0</v>
      </c>
      <c r="X21" s="26">
        <f>'м.р. Безенчукский'!X21+'м.р. Красноармейский'!X21+'м.р. Пестравский'!X21+'м.р. Приволжский'!X21+'м.р. Хворостянский'!X21+'г.о. Чапаевск'!X21</f>
        <v>104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f>'м.р. Безенчукский'!P22+'м.р. Красноармейский'!P22+'м.р. Пестравский'!P22+'м.р. Приволжский'!P22+'м.р. Хворостянский'!P22+'г.о. Чапаевск'!P22</f>
        <v>1</v>
      </c>
      <c r="Q22" s="31">
        <f>'м.р. Безенчукский'!Q22+'м.р. Красноармейский'!Q22+'м.р. Пестравский'!Q22+'м.р. Приволжский'!Q22+'м.р. Хворостянский'!Q22+'г.о. Чапаевск'!Q22</f>
        <v>78</v>
      </c>
      <c r="R22" s="31">
        <f>'м.р. Безенчукский'!R22+'м.р. Красноармейский'!R22+'м.р. Пестравский'!R22+'м.р. Приволжский'!R22+'м.р. Хворостянский'!R22+'г.о. Чапаевск'!R22</f>
        <v>6</v>
      </c>
      <c r="S22" s="31">
        <f>'м.р. Безенчукский'!S22+'м.р. Красноармейский'!S22+'м.р. Пестравский'!S22+'м.р. Приволжский'!S22+'м.р. Хворостянский'!S22+'г.о. Чапаевск'!S22</f>
        <v>4</v>
      </c>
      <c r="T22" s="31">
        <f>'м.р. Безенчукский'!T22+'м.р. Красноармейский'!T22+'м.р. Пестравский'!T22+'м.р. Приволжский'!T22+'м.р. Хворостянский'!T22+'г.о. Чапаевск'!T22</f>
        <v>1</v>
      </c>
      <c r="U22" s="31">
        <f>'м.р. Безенчукский'!U22+'м.р. Красноармейский'!U22+'м.р. Пестравский'!U22+'м.р. Приволжский'!U22+'м.р. Хворостянский'!U22+'г.о. Чапаевск'!U22</f>
        <v>0</v>
      </c>
      <c r="V22" s="31">
        <f>'м.р. Безенчукский'!V22+'м.р. Красноармейский'!V22+'м.р. Пестравский'!V22+'м.р. Приволжский'!V22+'м.р. Хворостянский'!V22+'г.о. Чапаевск'!V22</f>
        <v>0</v>
      </c>
      <c r="W22" s="31">
        <f>'м.р. Безенчукский'!W22+'м.р. Красноармейский'!W22+'м.р. Пестравский'!W22+'м.р. Приволжский'!W22+'м.р. Хворостянский'!W22+'г.о. Чапаевск'!W22</f>
        <v>2</v>
      </c>
      <c r="X22" s="26">
        <f>'м.р. Безенчукский'!X22+'м.р. Красноармейский'!X22+'м.р. Пестравский'!X22+'м.р. Приволжский'!X22+'м.р. Хворостянский'!X22+'г.о. Чапаевск'!X22</f>
        <v>92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f>'м.р. Безенчукский'!P23+'м.р. Красноармейский'!P23+'м.р. Пестравский'!P23+'м.р. Приволжский'!P23+'м.р. Хворостянский'!P23+'г.о. Чапаевск'!P23</f>
        <v>0</v>
      </c>
      <c r="Q23" s="31">
        <f>'м.р. Безенчукский'!Q23+'м.р. Красноармейский'!Q23+'м.р. Пестравский'!Q23+'м.р. Приволжский'!Q23+'м.р. Хворостянский'!Q23+'г.о. Чапаевск'!Q23</f>
        <v>11</v>
      </c>
      <c r="R23" s="31">
        <f>'м.р. Безенчукский'!R23+'м.р. Красноармейский'!R23+'м.р. Пестравский'!R23+'м.р. Приволжский'!R23+'м.р. Хворостянский'!R23+'г.о. Чапаевск'!R23</f>
        <v>0</v>
      </c>
      <c r="S23" s="31">
        <f>'м.р. Безенчукский'!S23+'м.р. Красноармейский'!S23+'м.р. Пестравский'!S23+'м.р. Приволжский'!S23+'м.р. Хворостянский'!S23+'г.о. Чапаевск'!S23</f>
        <v>0</v>
      </c>
      <c r="T23" s="31">
        <f>'м.р. Безенчукский'!T23+'м.р. Красноармейский'!T23+'м.р. Пестравский'!T23+'м.р. Приволжский'!T23+'м.р. Хворостянский'!T23+'г.о. Чапаевск'!T23</f>
        <v>0</v>
      </c>
      <c r="U23" s="31">
        <f>'м.р. Безенчукский'!U23+'м.р. Красноармейский'!U23+'м.р. Пестравский'!U23+'м.р. Приволжский'!U23+'м.р. Хворостянский'!U23+'г.о. Чапаевск'!U23</f>
        <v>0</v>
      </c>
      <c r="V23" s="31">
        <f>'м.р. Безенчукский'!V23+'м.р. Красноармейский'!V23+'м.р. Пестравский'!V23+'м.р. Приволжский'!V23+'м.р. Хворостянский'!V23+'г.о. Чапаевск'!V23</f>
        <v>0</v>
      </c>
      <c r="W23" s="31">
        <f>'м.р. Безенчукский'!W23+'м.р. Красноармейский'!W23+'м.р. Пестравский'!W23+'м.р. Приволжский'!W23+'м.р. Хворостянский'!W23+'г.о. Чапаевск'!W23</f>
        <v>2</v>
      </c>
      <c r="X23" s="26">
        <f>'м.р. Безенчукский'!X23+'м.р. Красноармейский'!X23+'м.р. Пестравский'!X23+'м.р. Приволжский'!X23+'м.р. Хворостянский'!X23+'г.о. Чапаевск'!X23</f>
        <v>13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R36" sqref="R36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34</v>
      </c>
      <c r="R20" s="30">
        <f t="shared" si="0"/>
        <v>4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21</v>
      </c>
      <c r="R21" s="31">
        <v>2</v>
      </c>
      <c r="S21" s="31">
        <v>1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24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11</v>
      </c>
      <c r="R22" s="29">
        <v>2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>SUM(P22:W22)</f>
        <v>13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A55" sqref="AA55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35</v>
      </c>
      <c r="R20" s="30">
        <f t="shared" si="0"/>
        <v>0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2</v>
      </c>
      <c r="X20" s="30">
        <f t="shared" si="0"/>
        <v>38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17</v>
      </c>
      <c r="R21" s="31"/>
      <c r="S21" s="31">
        <v>1</v>
      </c>
      <c r="T21" s="31"/>
      <c r="U21" s="31"/>
      <c r="V21" s="31"/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17</v>
      </c>
      <c r="R22" s="29"/>
      <c r="S22" s="29"/>
      <c r="T22" s="29"/>
      <c r="U22" s="29"/>
      <c r="V22" s="29"/>
      <c r="W22" s="29">
        <v>1</v>
      </c>
      <c r="X22" s="30">
        <f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1</v>
      </c>
      <c r="R23" s="31"/>
      <c r="S23" s="31"/>
      <c r="T23" s="31"/>
      <c r="U23" s="31"/>
      <c r="V23" s="31"/>
      <c r="W23" s="31">
        <v>1</v>
      </c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20" sqref="AE2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40">
        <f>P21+P22+P23</f>
        <v>0</v>
      </c>
      <c r="Q20" s="40">
        <f t="shared" ref="Q20:X20" si="0">Q21+Q22+Q23</f>
        <v>25</v>
      </c>
      <c r="R20" s="40">
        <f t="shared" si="0"/>
        <v>1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1</v>
      </c>
      <c r="X20" s="40">
        <f t="shared" si="0"/>
        <v>27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41"/>
      <c r="Q21" s="41">
        <v>13</v>
      </c>
      <c r="R21" s="41"/>
      <c r="S21" s="41"/>
      <c r="T21" s="41"/>
      <c r="U21" s="41"/>
      <c r="V21" s="41"/>
      <c r="W21" s="41"/>
      <c r="X21" s="40">
        <f>SUM(P21:W21)</f>
        <v>13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41"/>
      <c r="Q22" s="42">
        <v>11</v>
      </c>
      <c r="R22" s="42">
        <v>1</v>
      </c>
      <c r="S22" s="42"/>
      <c r="T22" s="42"/>
      <c r="U22" s="42"/>
      <c r="V22" s="42"/>
      <c r="W22" s="42"/>
      <c r="X22" s="40">
        <f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41"/>
      <c r="Q23" s="41">
        <v>1</v>
      </c>
      <c r="R23" s="41"/>
      <c r="S23" s="41"/>
      <c r="T23" s="41"/>
      <c r="U23" s="41"/>
      <c r="V23" s="41"/>
      <c r="W23" s="41">
        <v>1</v>
      </c>
      <c r="X23" s="4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1</v>
      </c>
      <c r="Q20" s="30">
        <f t="shared" ref="Q20:X20" si="0">Q21+Q22+Q23</f>
        <v>29</v>
      </c>
      <c r="R20" s="30">
        <f t="shared" si="0"/>
        <v>1</v>
      </c>
      <c r="S20" s="30">
        <f t="shared" si="0"/>
        <v>2</v>
      </c>
      <c r="T20" s="30">
        <f t="shared" si="0"/>
        <v>1</v>
      </c>
      <c r="U20" s="30">
        <f t="shared" si="0"/>
        <v>1</v>
      </c>
      <c r="V20" s="30">
        <f t="shared" si="0"/>
        <v>0</v>
      </c>
      <c r="W20" s="30">
        <f t="shared" si="0"/>
        <v>0</v>
      </c>
      <c r="X20" s="30">
        <f t="shared" si="0"/>
        <v>35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16</v>
      </c>
      <c r="R21" s="31"/>
      <c r="S21" s="31">
        <v>1</v>
      </c>
      <c r="T21" s="31"/>
      <c r="U21" s="31">
        <v>1</v>
      </c>
      <c r="V21" s="31"/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1</v>
      </c>
      <c r="Q22" s="29">
        <v>11</v>
      </c>
      <c r="R22" s="29">
        <v>1</v>
      </c>
      <c r="S22" s="29">
        <v>1</v>
      </c>
      <c r="T22" s="29">
        <v>1</v>
      </c>
      <c r="U22" s="29"/>
      <c r="V22" s="29"/>
      <c r="W22" s="29"/>
      <c r="X22" s="30">
        <f>SUM(P22:W22)</f>
        <v>15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22</v>
      </c>
      <c r="R20" s="30">
        <f t="shared" si="0"/>
        <v>1</v>
      </c>
      <c r="S20" s="30">
        <f t="shared" si="0"/>
        <v>5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9</v>
      </c>
      <c r="R21" s="31"/>
      <c r="S21" s="31">
        <v>2</v>
      </c>
      <c r="T21" s="31"/>
      <c r="U21" s="31"/>
      <c r="V21" s="31"/>
      <c r="W21" s="31"/>
      <c r="X21" s="30">
        <f>SUM(P21:W21)</f>
        <v>11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11</v>
      </c>
      <c r="R22" s="29">
        <v>1</v>
      </c>
      <c r="S22" s="29">
        <v>3</v>
      </c>
      <c r="T22" s="29"/>
      <c r="U22" s="29"/>
      <c r="V22" s="29"/>
      <c r="W22" s="29"/>
      <c r="X22" s="30">
        <f t="shared" ref="X22:X23" si="1">SUM(P22:W22)</f>
        <v>15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E45" sqref="AE45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29</v>
      </c>
      <c r="R20" s="30">
        <f t="shared" si="0"/>
        <v>0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2</v>
      </c>
      <c r="W20" s="30">
        <f t="shared" si="0"/>
        <v>0</v>
      </c>
      <c r="X20" s="30">
        <f t="shared" si="0"/>
        <v>31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10</v>
      </c>
      <c r="R21" s="31"/>
      <c r="S21" s="31"/>
      <c r="T21" s="31"/>
      <c r="U21" s="31"/>
      <c r="V21" s="31">
        <v>2</v>
      </c>
      <c r="W21" s="31"/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9"/>
      <c r="Q22" s="29">
        <v>16</v>
      </c>
      <c r="R22" s="29"/>
      <c r="S22" s="29"/>
      <c r="T22" s="29"/>
      <c r="U22" s="29"/>
      <c r="V22" s="29"/>
      <c r="W22" s="29"/>
      <c r="X22" s="30">
        <f>SUM(P22:W22)</f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3</v>
      </c>
      <c r="R23" s="31"/>
      <c r="S23" s="31"/>
      <c r="T23" s="31"/>
      <c r="U23" s="31"/>
      <c r="V23" s="31"/>
      <c r="W23" s="31"/>
      <c r="X23" s="30">
        <f>SUM(P23:W23)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32</v>
      </c>
      <c r="R20" s="30">
        <f t="shared" si="0"/>
        <v>3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1</v>
      </c>
      <c r="X20" s="30">
        <f t="shared" si="0"/>
        <v>39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18</v>
      </c>
      <c r="R21" s="31">
        <v>1</v>
      </c>
      <c r="S21" s="31"/>
      <c r="T21" s="31"/>
      <c r="U21" s="31"/>
      <c r="V21" s="31"/>
      <c r="W21" s="31"/>
      <c r="X21" s="30">
        <f>SUM(P21:W21)</f>
        <v>19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12</v>
      </c>
      <c r="R22" s="29">
        <v>2</v>
      </c>
      <c r="S22" s="29">
        <v>3</v>
      </c>
      <c r="T22" s="29"/>
      <c r="U22" s="29"/>
      <c r="V22" s="29"/>
      <c r="W22" s="29">
        <v>1</v>
      </c>
      <c r="X22" s="30">
        <f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>SUM(P23:W23)</f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G34" sqref="AG34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Большеглушицкий'!P20+'м.р. Большечерниговский'!P20</f>
        <v>0</v>
      </c>
      <c r="Q20" s="26">
        <f>'м.р. Большеглушицкий'!Q20+'м.р. Большечерниговский'!Q20</f>
        <v>49</v>
      </c>
      <c r="R20" s="26">
        <f>'м.р. Большеглушицкий'!R20+'м.р. Большечерниговский'!R20</f>
        <v>8</v>
      </c>
      <c r="S20" s="26">
        <f>'м.р. Большеглушицкий'!S20+'м.р. Большечерниговский'!S20</f>
        <v>3</v>
      </c>
      <c r="T20" s="26">
        <f>'м.р. Большеглушицкий'!T20+'м.р. Большечерниговский'!T20</f>
        <v>0</v>
      </c>
      <c r="U20" s="26">
        <f>'м.р. Большеглушицкий'!U20+'м.р. Большечерниговский'!U20</f>
        <v>0</v>
      </c>
      <c r="V20" s="26">
        <f>'м.р. Большеглушицкий'!V20+'м.р. Большечерниговский'!V20</f>
        <v>0</v>
      </c>
      <c r="W20" s="26">
        <f>'м.р. Большеглушицкий'!W20+'м.р. Большечерниговский'!W20</f>
        <v>2</v>
      </c>
      <c r="X20" s="26">
        <f>'м.р. Большеглушицкий'!X20+'м.р. Большечерниговский'!X20</f>
        <v>62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Большеглушицкий'!P21+'м.р. Большечерниговский'!P21</f>
        <v>0</v>
      </c>
      <c r="Q21" s="26">
        <f>'м.р. Большеглушицкий'!Q21+'м.р. Большечерниговский'!Q21</f>
        <v>23</v>
      </c>
      <c r="R21" s="26">
        <f>'м.р. Большеглушицкий'!R21+'м.р. Большечерниговский'!R21</f>
        <v>6</v>
      </c>
      <c r="S21" s="26">
        <f>'м.р. Большеглушицкий'!S21+'м.р. Большечерниговский'!S21</f>
        <v>1</v>
      </c>
      <c r="T21" s="26">
        <f>'м.р. Большеглушицкий'!T21+'м.р. Большечерниговский'!T21</f>
        <v>0</v>
      </c>
      <c r="U21" s="26">
        <f>'м.р. Большеглушицкий'!U21+'м.р. Большечерниговский'!U21</f>
        <v>0</v>
      </c>
      <c r="V21" s="26">
        <f>'м.р. Большеглушицкий'!V21+'м.р. Большечерниговский'!V21</f>
        <v>0</v>
      </c>
      <c r="W21" s="26">
        <f>'м.р. Большеглушицкий'!W21+'м.р. Большечерниговский'!W21</f>
        <v>1</v>
      </c>
      <c r="X21" s="26">
        <f>'м.р. Большеглушицкий'!X21+'м.р. Большечерниговский'!X21</f>
        <v>31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Большеглушицкий'!P22+'м.р. Большечерниговский'!P22</f>
        <v>0</v>
      </c>
      <c r="Q22" s="26">
        <f>'м.р. Большеглушицкий'!Q22+'м.р. Большечерниговский'!Q22</f>
        <v>22</v>
      </c>
      <c r="R22" s="26">
        <f>'м.р. Большеглушицкий'!R22+'м.р. Большечерниговский'!R22</f>
        <v>2</v>
      </c>
      <c r="S22" s="26">
        <f>'м.р. Большеглушицкий'!S22+'м.р. Большечерниговский'!S22</f>
        <v>2</v>
      </c>
      <c r="T22" s="26">
        <f>'м.р. Большеглушицкий'!T22+'м.р. Большечерниговский'!T22</f>
        <v>0</v>
      </c>
      <c r="U22" s="26">
        <f>'м.р. Большеглушицкий'!U22+'м.р. Большечерниговский'!U22</f>
        <v>0</v>
      </c>
      <c r="V22" s="26">
        <f>'м.р. Большеглушицкий'!V22+'м.р. Большечерниговский'!V22</f>
        <v>0</v>
      </c>
      <c r="W22" s="26">
        <f>'м.р. Большеглушицкий'!W22+'м.р. Большечерниговский'!W22</f>
        <v>0</v>
      </c>
      <c r="X22" s="26">
        <f>'м.р. Большеглушицкий'!X22+'м.р. Большечерниговский'!X22</f>
        <v>26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Большеглушицкий'!P23+'м.р. Большечерниговский'!P23</f>
        <v>0</v>
      </c>
      <c r="Q23" s="26">
        <f>'м.р. Большеглушицкий'!Q23+'м.р. Большечерниговский'!Q23</f>
        <v>4</v>
      </c>
      <c r="R23" s="26">
        <f>'м.р. Большеглушицкий'!R23+'м.р. Большечерниговский'!R23</f>
        <v>0</v>
      </c>
      <c r="S23" s="26">
        <f>'м.р. Большеглушицкий'!S23+'м.р. Большечерниговский'!S23</f>
        <v>0</v>
      </c>
      <c r="T23" s="26">
        <f>'м.р. Большеглушицкий'!T23+'м.р. Большечерниговский'!T23</f>
        <v>0</v>
      </c>
      <c r="U23" s="26">
        <f>'м.р. Большеглушицкий'!U23+'м.р. Большечерниговский'!U23</f>
        <v>0</v>
      </c>
      <c r="V23" s="26">
        <f>'м.р. Большеглушицкий'!V23+'м.р. Большечерниговский'!V23</f>
        <v>0</v>
      </c>
      <c r="W23" s="26">
        <f>'м.р. Большеглушицкий'!W23+'м.р. Большечерниговский'!W23</f>
        <v>1</v>
      </c>
      <c r="X23" s="26">
        <f>'м.р. Большеглушицкий'!X23+'м.р. Большечерниговский'!X23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24"/>
  <sheetViews>
    <sheetView showGridLines="0" tabSelected="1" topLeftCell="A15" zoomScale="80" zoomScaleNormal="80" workbookViewId="0">
      <selection activeCell="AA49" sqref="AA4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17</v>
      </c>
      <c r="R20" s="30">
        <f t="shared" si="0"/>
        <v>7</v>
      </c>
      <c r="S20" s="30">
        <f t="shared" si="0"/>
        <v>2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2</v>
      </c>
      <c r="X20" s="30">
        <f t="shared" si="0"/>
        <v>28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43">
        <v>6</v>
      </c>
      <c r="R21" s="43">
        <v>5</v>
      </c>
      <c r="S21" s="43">
        <v>1</v>
      </c>
      <c r="T21" s="43">
        <v>0</v>
      </c>
      <c r="U21" s="43">
        <v>0</v>
      </c>
      <c r="V21" s="43">
        <v>0</v>
      </c>
      <c r="W21" s="43">
        <v>1</v>
      </c>
      <c r="X21" s="44">
        <f>SUM(P21:W21)</f>
        <v>13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43">
        <v>9</v>
      </c>
      <c r="R22" s="43">
        <v>2</v>
      </c>
      <c r="S22" s="43">
        <v>1</v>
      </c>
      <c r="T22" s="43">
        <v>0</v>
      </c>
      <c r="U22" s="43">
        <v>0</v>
      </c>
      <c r="V22" s="43">
        <v>0</v>
      </c>
      <c r="W22" s="43">
        <v>0</v>
      </c>
      <c r="X22" s="44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2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32</v>
      </c>
      <c r="R20" s="30">
        <f t="shared" si="0"/>
        <v>1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34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5"/>
      <c r="Q21" s="35">
        <v>17</v>
      </c>
      <c r="R21" s="35">
        <v>1</v>
      </c>
      <c r="S21" s="35">
        <v>0</v>
      </c>
      <c r="T21" s="35">
        <v>0</v>
      </c>
      <c r="U21" s="35">
        <v>0</v>
      </c>
      <c r="V21" s="35">
        <v>0</v>
      </c>
      <c r="W21" s="31"/>
      <c r="X21" s="30">
        <f>SUM(P21:W21)</f>
        <v>18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5"/>
      <c r="Q22" s="35">
        <v>13</v>
      </c>
      <c r="R22" s="35">
        <v>0</v>
      </c>
      <c r="S22" s="35">
        <v>1</v>
      </c>
      <c r="T22" s="35">
        <v>0</v>
      </c>
      <c r="U22" s="35">
        <v>0</v>
      </c>
      <c r="V22" s="35">
        <v>0</v>
      </c>
      <c r="W22" s="29"/>
      <c r="X22" s="30">
        <f t="shared" ref="X22:X23" si="1">SUM(P22:W22)</f>
        <v>14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5"/>
      <c r="Q23" s="35">
        <v>2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4:X24 W20:X23 P20:V20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Волжский'!P20+'м.р. Новокуйбышевск'!P20</f>
        <v>0</v>
      </c>
      <c r="Q20" s="26">
        <f>'м.р. Волжский'!Q20+'м.р. Новокуйбышевск'!Q20</f>
        <v>98</v>
      </c>
      <c r="R20" s="26">
        <f>'м.р. Волжский'!R20+'м.р. Новокуйбышевск'!R20</f>
        <v>13</v>
      </c>
      <c r="S20" s="26">
        <f>'м.р. Волжский'!S20+'м.р. Новокуйбышевск'!S20</f>
        <v>7</v>
      </c>
      <c r="T20" s="26">
        <f>'м.р. Волжский'!T20+'м.р. Новокуйбышевск'!T20</f>
        <v>0</v>
      </c>
      <c r="U20" s="26">
        <f>'м.р. Волжский'!U20+'м.р. Новокуйбышевск'!U20</f>
        <v>1</v>
      </c>
      <c r="V20" s="26">
        <f>'м.р. Волжский'!V20+'м.р. Новокуйбышевск'!V20</f>
        <v>6</v>
      </c>
      <c r="W20" s="26">
        <f>'м.р. Волжский'!W20+'м.р. Новокуйбышевск'!W20</f>
        <v>0</v>
      </c>
      <c r="X20" s="26">
        <f>'м.р. Волжский'!X20+'м.р. Новокуйбышевск'!X20</f>
        <v>125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Волжский'!P21+'м.р. Новокуйбышевск'!P21</f>
        <v>0</v>
      </c>
      <c r="Q21" s="26">
        <f>'м.р. Волжский'!Q21+'м.р. Новокуйбышевск'!Q21</f>
        <v>35</v>
      </c>
      <c r="R21" s="26">
        <f>'м.р. Волжский'!R21+'м.р. Новокуйбышевск'!R21</f>
        <v>7</v>
      </c>
      <c r="S21" s="26">
        <f>'м.р. Волжский'!S21+'м.р. Новокуйбышевск'!S21</f>
        <v>4</v>
      </c>
      <c r="T21" s="26">
        <f>'м.р. Волжский'!T21+'м.р. Новокуйбышевск'!T21</f>
        <v>0</v>
      </c>
      <c r="U21" s="26">
        <f>'м.р. Волжский'!U21+'м.р. Новокуйбышевск'!U21</f>
        <v>0</v>
      </c>
      <c r="V21" s="26">
        <f>'м.р. Волжский'!V21+'м.р. Новокуйбышевск'!V21</f>
        <v>3</v>
      </c>
      <c r="W21" s="26">
        <f>'м.р. Волжский'!W21+'м.р. Новокуйбышевск'!W21</f>
        <v>0</v>
      </c>
      <c r="X21" s="26">
        <f>'м.р. Волжский'!X21+'м.р. Новокуйбышевск'!X21</f>
        <v>49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Волжский'!P22+'м.р. Новокуйбышевск'!P22</f>
        <v>0</v>
      </c>
      <c r="Q22" s="26">
        <f>'м.р. Волжский'!Q22+'м.р. Новокуйбышевск'!Q22</f>
        <v>58</v>
      </c>
      <c r="R22" s="26">
        <f>'м.р. Волжский'!R22+'м.р. Новокуйбышевск'!R22</f>
        <v>6</v>
      </c>
      <c r="S22" s="26">
        <f>'м.р. Волжский'!S22+'м.р. Новокуйбышевск'!S22</f>
        <v>3</v>
      </c>
      <c r="T22" s="26">
        <f>'м.р. Волжский'!T22+'м.р. Новокуйбышевск'!T22</f>
        <v>0</v>
      </c>
      <c r="U22" s="26">
        <f>'м.р. Волжский'!U22+'м.р. Новокуйбышевск'!U22</f>
        <v>1</v>
      </c>
      <c r="V22" s="26">
        <f>'м.р. Волжский'!V22+'м.р. Новокуйбышевск'!V22</f>
        <v>3</v>
      </c>
      <c r="W22" s="26">
        <f>'м.р. Волжский'!W22+'м.р. Новокуйбышевск'!W22</f>
        <v>0</v>
      </c>
      <c r="X22" s="26">
        <f>'м.р. Волжский'!X22+'м.р. Новокуйбышевск'!X22</f>
        <v>71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Волжский'!P23+'м.р. Новокуйбышевск'!P23</f>
        <v>0</v>
      </c>
      <c r="Q23" s="26">
        <f>'м.р. Волжский'!Q23+'м.р. Новокуйбышевск'!Q23</f>
        <v>5</v>
      </c>
      <c r="R23" s="26">
        <f>'м.р. Волжский'!R23+'м.р. Новокуйбышевск'!R23</f>
        <v>0</v>
      </c>
      <c r="S23" s="26">
        <f>'м.р. Волжский'!S23+'м.р. Новокуйбышевск'!S23</f>
        <v>0</v>
      </c>
      <c r="T23" s="26">
        <f>'м.р. Волжский'!T23+'м.р. Новокуйбышевск'!T23</f>
        <v>0</v>
      </c>
      <c r="U23" s="26">
        <f>'м.р. Волжский'!U23+'м.р. Новокуйбышевск'!U23</f>
        <v>0</v>
      </c>
      <c r="V23" s="26">
        <f>'м.р. Волжский'!V23+'м.р. Новокуйбышевск'!V23</f>
        <v>0</v>
      </c>
      <c r="W23" s="26">
        <f>'м.р. Волжский'!W23+'м.р. Новокуйбышевск'!W23</f>
        <v>0</v>
      </c>
      <c r="X23" s="26">
        <f>'м.р. Волжский'!X23+'м.р. Новокуйбышевск'!X23</f>
        <v>5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63</v>
      </c>
      <c r="R20" s="30">
        <f t="shared" si="0"/>
        <v>3</v>
      </c>
      <c r="S20" s="30">
        <f t="shared" si="0"/>
        <v>4</v>
      </c>
      <c r="T20" s="30">
        <f t="shared" si="0"/>
        <v>0</v>
      </c>
      <c r="U20" s="30">
        <f t="shared" si="0"/>
        <v>1</v>
      </c>
      <c r="V20" s="30">
        <f t="shared" si="0"/>
        <v>0</v>
      </c>
      <c r="W20" s="30">
        <f t="shared" si="0"/>
        <v>0</v>
      </c>
      <c r="X20" s="30">
        <f t="shared" si="0"/>
        <v>71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23</v>
      </c>
      <c r="R21" s="31">
        <v>1</v>
      </c>
      <c r="S21" s="31">
        <v>3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27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37</v>
      </c>
      <c r="R22" s="29">
        <v>2</v>
      </c>
      <c r="S22" s="29">
        <v>1</v>
      </c>
      <c r="T22" s="29">
        <v>0</v>
      </c>
      <c r="U22" s="29">
        <v>1</v>
      </c>
      <c r="V22" s="29">
        <v>0</v>
      </c>
      <c r="W22" s="29">
        <v>0</v>
      </c>
      <c r="X22" s="30">
        <f t="shared" ref="X22:X23" si="1">SUM(P22:W22)</f>
        <v>41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3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35</v>
      </c>
      <c r="R20" s="30">
        <f t="shared" si="0"/>
        <v>10</v>
      </c>
      <c r="S20" s="30">
        <f t="shared" si="0"/>
        <v>3</v>
      </c>
      <c r="T20" s="30">
        <f t="shared" si="0"/>
        <v>0</v>
      </c>
      <c r="U20" s="30">
        <f t="shared" si="0"/>
        <v>0</v>
      </c>
      <c r="V20" s="30">
        <f t="shared" si="0"/>
        <v>6</v>
      </c>
      <c r="W20" s="30">
        <f t="shared" si="0"/>
        <v>0</v>
      </c>
      <c r="X20" s="30">
        <f t="shared" si="0"/>
        <v>54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12</v>
      </c>
      <c r="R21" s="31">
        <v>6</v>
      </c>
      <c r="S21" s="31">
        <v>1</v>
      </c>
      <c r="T21" s="31">
        <v>0</v>
      </c>
      <c r="U21" s="31">
        <v>0</v>
      </c>
      <c r="V21" s="31">
        <v>3</v>
      </c>
      <c r="W21" s="31"/>
      <c r="X21" s="30">
        <f>SUM(P21:W21)</f>
        <v>22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>
        <v>21</v>
      </c>
      <c r="R22" s="29">
        <v>4</v>
      </c>
      <c r="S22" s="29">
        <v>2</v>
      </c>
      <c r="T22" s="29">
        <v>0</v>
      </c>
      <c r="U22" s="29">
        <v>0</v>
      </c>
      <c r="V22" s="29">
        <v>3</v>
      </c>
      <c r="W22" s="29"/>
      <c r="X22" s="30">
        <f t="shared" ref="X22:X23" si="1">SUM(P22:W22)</f>
        <v>30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>
        <v>2</v>
      </c>
      <c r="R23" s="31"/>
      <c r="S23" s="31"/>
      <c r="T23" s="31"/>
      <c r="U23" s="31"/>
      <c r="V23" s="31"/>
      <c r="W23" s="31"/>
      <c r="X23" s="30">
        <f t="shared" si="1"/>
        <v>2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J24"/>
  <sheetViews>
    <sheetView showGridLines="0" topLeftCell="A15" zoomScale="80" zoomScaleNormal="80" workbookViewId="0">
      <selection activeCell="P20" sqref="P20:X21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16384" width="9.140625" style="17"/>
  </cols>
  <sheetData>
    <row r="1" spans="1:24" hidden="1" x14ac:dyDescent="0.2"/>
    <row r="2" spans="1:24" hidden="1" x14ac:dyDescent="0.2"/>
    <row r="3" spans="1:24" hidden="1" x14ac:dyDescent="0.2"/>
    <row r="4" spans="1:24" hidden="1" x14ac:dyDescent="0.2"/>
    <row r="5" spans="1:24" hidden="1" x14ac:dyDescent="0.2"/>
    <row r="6" spans="1:24" hidden="1" x14ac:dyDescent="0.2"/>
    <row r="7" spans="1:24" hidden="1" x14ac:dyDescent="0.2"/>
    <row r="8" spans="1:24" hidden="1" x14ac:dyDescent="0.2"/>
    <row r="9" spans="1:24" hidden="1" x14ac:dyDescent="0.2"/>
    <row r="10" spans="1:24" hidden="1" x14ac:dyDescent="0.2"/>
    <row r="11" spans="1:24" hidden="1" x14ac:dyDescent="0.2"/>
    <row r="12" spans="1:24" hidden="1" x14ac:dyDescent="0.2"/>
    <row r="13" spans="1:24" hidden="1" x14ac:dyDescent="0.2"/>
    <row r="14" spans="1:24" hidden="1" x14ac:dyDescent="0.2"/>
    <row r="15" spans="1:24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</row>
    <row r="16" spans="1:24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1:36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</row>
    <row r="18" spans="1:36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</row>
    <row r="19" spans="1:36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</row>
    <row r="20" spans="1:36" ht="15.75" x14ac:dyDescent="0.2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v>0</v>
      </c>
      <c r="Q20" s="30">
        <v>9</v>
      </c>
      <c r="R20" s="30">
        <v>6</v>
      </c>
      <c r="S20" s="30"/>
      <c r="T20" s="30"/>
      <c r="U20" s="30"/>
      <c r="V20" s="30">
        <v>1</v>
      </c>
      <c r="W20" s="30"/>
      <c r="X20" s="30">
        <v>16</v>
      </c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>
        <f>Y20+'[5]г.о. Тольятти'!Z20</f>
        <v>0</v>
      </c>
    </row>
    <row r="21" spans="1:36" ht="15.75" x14ac:dyDescent="0.2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0"/>
      <c r="Q21" s="30">
        <v>9</v>
      </c>
      <c r="R21" s="30">
        <v>6</v>
      </c>
      <c r="S21" s="30"/>
      <c r="T21" s="30"/>
      <c r="U21" s="30"/>
      <c r="V21" s="30">
        <v>1</v>
      </c>
      <c r="W21" s="30"/>
      <c r="X21" s="30">
        <v>16</v>
      </c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>
        <f>Y21+'[5]г.о. Тольятти'!Z21</f>
        <v>0</v>
      </c>
    </row>
    <row r="22" spans="1:36" ht="15.75" x14ac:dyDescent="0.2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/>
      <c r="Q22" s="29"/>
      <c r="R22" s="29"/>
      <c r="S22" s="29"/>
      <c r="T22" s="29"/>
      <c r="U22" s="29"/>
      <c r="V22" s="29"/>
      <c r="W22" s="29"/>
      <c r="X22" s="30">
        <f t="shared" ref="X22:X23" si="0">SUM(P22:W22)</f>
        <v>0</v>
      </c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>
        <f>Y22+'[5]г.о. Тольятти'!Z22</f>
        <v>0</v>
      </c>
    </row>
    <row r="23" spans="1:36" ht="15.75" x14ac:dyDescent="0.2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/>
      <c r="Q23" s="31"/>
      <c r="R23" s="31"/>
      <c r="S23" s="31"/>
      <c r="T23" s="31"/>
      <c r="U23" s="31"/>
      <c r="V23" s="31"/>
      <c r="W23" s="31"/>
      <c r="X23" s="30">
        <f t="shared" si="0"/>
        <v>0</v>
      </c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>
        <f>Y23+'[5]г.о. Тольятти'!Z23</f>
        <v>0</v>
      </c>
    </row>
    <row r="24" spans="1:36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</row>
  </sheetData>
  <sheetProtection selectLockedCells="1"/>
  <mergeCells count="3">
    <mergeCell ref="A15:X15"/>
    <mergeCell ref="A16:X16"/>
    <mergeCell ref="A17:X17"/>
  </mergeCells>
  <dataValidations count="1"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AB40" sqref="AB40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27</v>
      </c>
      <c r="R20" s="30">
        <f t="shared" si="0"/>
        <v>76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3</v>
      </c>
      <c r="W20" s="30">
        <f t="shared" si="0"/>
        <v>0</v>
      </c>
      <c r="X20" s="30">
        <f t="shared" si="0"/>
        <v>106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/>
      <c r="Q21" s="31">
        <v>21</v>
      </c>
      <c r="R21" s="31">
        <v>66</v>
      </c>
      <c r="S21" s="31"/>
      <c r="T21" s="31"/>
      <c r="U21" s="31"/>
      <c r="V21" s="31">
        <v>3</v>
      </c>
      <c r="W21" s="31"/>
      <c r="X21" s="30">
        <v>90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6</v>
      </c>
      <c r="R22" s="29">
        <v>10</v>
      </c>
      <c r="S22" s="29">
        <v>0</v>
      </c>
      <c r="T22" s="29">
        <v>0</v>
      </c>
      <c r="U22" s="29">
        <v>0</v>
      </c>
      <c r="V22" s="29">
        <v>0</v>
      </c>
      <c r="W22" s="29"/>
      <c r="X22" s="30">
        <v>16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/>
      <c r="S23" s="31">
        <v>0</v>
      </c>
      <c r="T23" s="31">
        <v>0</v>
      </c>
      <c r="U23" s="31">
        <v>0</v>
      </c>
      <c r="V23" s="31">
        <v>0</v>
      </c>
      <c r="W23" s="31"/>
      <c r="X23" s="30"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R29" sqref="R29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26">
        <f>'м.р. Сызранский'!P20+'м.р. Шигонский'!P20+'г.о. Сызрань'!P20+'г.о. Октябрьск'!P20</f>
        <v>0</v>
      </c>
      <c r="Q20" s="26">
        <f>'м.р. Сызранский'!Q20+'м.р. Шигонский'!Q20+'г.о. Сызрань'!Q20+'г.о. Октябрьск'!Q20</f>
        <v>114</v>
      </c>
      <c r="R20" s="26">
        <f>'м.р. Сызранский'!R20+'м.р. Шигонский'!R20+'г.о. Сызрань'!R20+'г.о. Октябрьск'!R20</f>
        <v>26</v>
      </c>
      <c r="S20" s="26">
        <f>'м.р. Сызранский'!S20+'м.р. Шигонский'!S20+'г.о. Сызрань'!S20+'г.о. Октябрьск'!S20</f>
        <v>9</v>
      </c>
      <c r="T20" s="26">
        <f>'м.р. Сызранский'!T20+'м.р. Шигонский'!T20+'г.о. Сызрань'!T20+'г.о. Октябрьск'!T20</f>
        <v>1</v>
      </c>
      <c r="U20" s="26">
        <f>'м.р. Сызранский'!U20+'м.р. Шигонский'!U20+'г.о. Сызрань'!U20+'г.о. Октябрьск'!U20</f>
        <v>0</v>
      </c>
      <c r="V20" s="26">
        <f>'м.р. Сызранский'!V20+'м.р. Шигонский'!V20+'г.о. Сызрань'!V20+'г.о. Октябрьск'!V20</f>
        <v>9</v>
      </c>
      <c r="W20" s="26">
        <f>'м.р. Сызранский'!W20+'м.р. Шигонский'!W20+'г.о. Сызрань'!W20+'г.о. Октябрьск'!W20</f>
        <v>1</v>
      </c>
      <c r="X20" s="26">
        <f>'м.р. Сызранский'!X20+'м.р. Шигонский'!X20+'г.о. Сызрань'!X20+'г.о. Октябрьск'!X20</f>
        <v>160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26">
        <f>'м.р. Сызранский'!P21+'м.р. Шигонский'!P21+'г.о. Сызрань'!P21+'г.о. Октябрьск'!P21</f>
        <v>0</v>
      </c>
      <c r="Q21" s="26">
        <f>'м.р. Сызранский'!Q21+'м.р. Шигонский'!Q21+'г.о. Сызрань'!Q21+'г.о. Октябрьск'!Q21</f>
        <v>48</v>
      </c>
      <c r="R21" s="26">
        <f>'м.р. Сызранский'!R21+'м.р. Шигонский'!R21+'г.о. Сызрань'!R21+'г.о. Октябрьск'!R21</f>
        <v>11</v>
      </c>
      <c r="S21" s="26">
        <f>'м.р. Сызранский'!S21+'м.р. Шигонский'!S21+'г.о. Сызрань'!S21+'г.о. Октябрьск'!S21</f>
        <v>6</v>
      </c>
      <c r="T21" s="26">
        <f>'м.р. Сызранский'!T21+'м.р. Шигонский'!T21+'г.о. Сызрань'!T21+'г.о. Октябрьск'!T21</f>
        <v>0</v>
      </c>
      <c r="U21" s="26">
        <f>'м.р. Сызранский'!U21+'м.р. Шигонский'!U21+'г.о. Сызрань'!U21+'г.о. Октябрьск'!U21</f>
        <v>0</v>
      </c>
      <c r="V21" s="26">
        <f>'м.р. Сызранский'!V21+'м.р. Шигонский'!V21+'г.о. Сызрань'!V21+'г.о. Октябрьск'!V21</f>
        <v>3</v>
      </c>
      <c r="W21" s="26">
        <f>'м.р. Сызранский'!W21+'м.р. Шигонский'!W21+'г.о. Сызрань'!W21+'г.о. Октябрьск'!W21</f>
        <v>0</v>
      </c>
      <c r="X21" s="26">
        <f>'м.р. Сызранский'!X21+'м.р. Шигонский'!X21+'г.о. Сызрань'!X21+'г.о. Октябрьск'!X21</f>
        <v>68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26">
        <f>'м.р. Сызранский'!P22+'м.р. Шигонский'!P22+'г.о. Сызрань'!P22+'г.о. Октябрьск'!P22</f>
        <v>0</v>
      </c>
      <c r="Q22" s="26">
        <f>'м.р. Сызранский'!Q22+'м.р. Шигонский'!Q22+'г.о. Сызрань'!Q22+'г.о. Октябрьск'!Q22</f>
        <v>65</v>
      </c>
      <c r="R22" s="26">
        <f>'м.р. Сызранский'!R22+'м.р. Шигонский'!R22+'г.о. Сызрань'!R22+'г.о. Октябрьск'!R22</f>
        <v>15</v>
      </c>
      <c r="S22" s="26">
        <f>'м.р. Сызранский'!S22+'м.р. Шигонский'!S22+'г.о. Сызрань'!S22+'г.о. Октябрьск'!S22</f>
        <v>3</v>
      </c>
      <c r="T22" s="26">
        <f>'м.р. Сызранский'!T22+'м.р. Шигонский'!T22+'г.о. Сызрань'!T22+'г.о. Октябрьск'!T22</f>
        <v>1</v>
      </c>
      <c r="U22" s="26">
        <f>'м.р. Сызранский'!U22+'м.р. Шигонский'!U22+'г.о. Сызрань'!U22+'г.о. Октябрьск'!U22</f>
        <v>0</v>
      </c>
      <c r="V22" s="26">
        <f>'м.р. Сызранский'!V22+'м.р. Шигонский'!V22+'г.о. Сызрань'!V22+'г.о. Октябрьск'!V22</f>
        <v>5</v>
      </c>
      <c r="W22" s="26">
        <f>'м.р. Сызранский'!W22+'м.р. Шигонский'!W22+'г.о. Сызрань'!W22+'г.о. Октябрьск'!W22</f>
        <v>0</v>
      </c>
      <c r="X22" s="26">
        <f>'м.р. Сызранский'!X22+'м.р. Шигонский'!X22+'г.о. Сызрань'!X22+'г.о. Октябрьск'!X22</f>
        <v>89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26">
        <f>'м.р. Сызранский'!P23+'м.р. Шигонский'!P23+'г.о. Сызрань'!P23+'г.о. Октябрьск'!P23</f>
        <v>0</v>
      </c>
      <c r="Q23" s="26">
        <f>'м.р. Сызранский'!Q23+'м.р. Шигонский'!Q23+'г.о. Сызрань'!Q23+'г.о. Октябрьск'!Q23</f>
        <v>1</v>
      </c>
      <c r="R23" s="26">
        <f>'м.р. Сызранский'!R23+'м.р. Шигонский'!R23+'г.о. Сызрань'!R23+'г.о. Октябрьск'!R23</f>
        <v>0</v>
      </c>
      <c r="S23" s="26">
        <f>'м.р. Сызранский'!S23+'м.р. Шигонский'!S23+'г.о. Сызрань'!S23+'г.о. Октябрьск'!S23</f>
        <v>0</v>
      </c>
      <c r="T23" s="26">
        <f>'м.р. Сызранский'!T23+'м.р. Шигонский'!T23+'г.о. Сызрань'!T23+'г.о. Октябрьск'!T23</f>
        <v>0</v>
      </c>
      <c r="U23" s="26">
        <f>'м.р. Сызранский'!U23+'м.р. Шигонский'!U23+'г.о. Сызрань'!U23+'г.о. Октябрьск'!U23</f>
        <v>0</v>
      </c>
      <c r="V23" s="26">
        <f>'м.р. Сызранский'!V23+'м.р. Шигонский'!V23+'г.о. Сызрань'!V23+'г.о. Октябрьск'!V23</f>
        <v>1</v>
      </c>
      <c r="W23" s="26">
        <f>'м.р. Сызранский'!W23+'м.р. Шигонский'!W23+'г.о. Сызрань'!W23+'г.о. Октябрьск'!W23</f>
        <v>1</v>
      </c>
      <c r="X23" s="26">
        <f>'м.р. Сызранский'!X23+'м.р. Шигонский'!X23+'г.о. Сызрань'!X23+'г.о. Октябрьск'!X23</f>
        <v>3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I24"/>
  <sheetViews>
    <sheetView showGridLines="0" topLeftCell="A15" zoomScale="80" zoomScaleNormal="80" workbookViewId="0">
      <selection activeCell="Z35" sqref="Z35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3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3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35" ht="13.5" thickBot="1" x14ac:dyDescent="0.25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35" ht="16.5" thickBot="1" x14ac:dyDescent="0.3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6">
        <v>0</v>
      </c>
      <c r="Q20" s="36">
        <v>41</v>
      </c>
      <c r="R20" s="36">
        <v>1</v>
      </c>
      <c r="S20" s="36">
        <v>1</v>
      </c>
      <c r="T20" s="36"/>
      <c r="U20" s="36"/>
      <c r="V20" s="36">
        <v>4</v>
      </c>
      <c r="W20" s="36"/>
      <c r="X20" s="37">
        <v>47</v>
      </c>
      <c r="Y20" s="16">
        <v>1</v>
      </c>
      <c r="AA20" s="28"/>
      <c r="AB20" s="28"/>
      <c r="AC20" s="28"/>
      <c r="AD20" s="28"/>
      <c r="AE20" s="28"/>
      <c r="AF20" s="28"/>
      <c r="AG20" s="28"/>
      <c r="AH20" s="28"/>
      <c r="AI20" s="28"/>
    </row>
    <row r="21" spans="1:3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8"/>
      <c r="Q21" s="38">
        <v>41</v>
      </c>
      <c r="R21" s="38">
        <v>1</v>
      </c>
      <c r="S21" s="38">
        <v>1</v>
      </c>
      <c r="T21" s="38"/>
      <c r="U21" s="38"/>
      <c r="V21" s="38">
        <v>4</v>
      </c>
      <c r="W21" s="38"/>
      <c r="X21" s="37">
        <v>47</v>
      </c>
      <c r="Y21" s="16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8"/>
      <c r="Q22" s="39"/>
      <c r="R22" s="39"/>
      <c r="S22" s="39"/>
      <c r="T22" s="39"/>
      <c r="U22" s="39"/>
      <c r="V22" s="39"/>
      <c r="W22" s="39"/>
      <c r="X22" s="37"/>
      <c r="Y22" s="16"/>
      <c r="AA22" s="28"/>
      <c r="AB22" s="28"/>
      <c r="AC22" s="28"/>
      <c r="AD22" s="28"/>
      <c r="AE22" s="28"/>
      <c r="AF22" s="28"/>
      <c r="AG22" s="28"/>
      <c r="AH22" s="28"/>
      <c r="AI22" s="28"/>
    </row>
    <row r="23" spans="1:3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8"/>
      <c r="Q23" s="38"/>
      <c r="R23" s="38"/>
      <c r="S23" s="38"/>
      <c r="T23" s="38"/>
      <c r="U23" s="38"/>
      <c r="V23" s="38"/>
      <c r="W23" s="38"/>
      <c r="X23" s="37"/>
      <c r="Y23" s="16">
        <f>IF(COUNTBLANK(P23:X23)&lt;13,1,0)</f>
        <v>1</v>
      </c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24"/>
  <sheetViews>
    <sheetView showGridLines="0" topLeftCell="A15" zoomScale="80" zoomScaleNormal="80" workbookViewId="0">
      <selection activeCell="W43" sqref="W4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132</v>
      </c>
      <c r="R20" s="30">
        <f t="shared" si="0"/>
        <v>42</v>
      </c>
      <c r="S20" s="30">
        <f t="shared" si="0"/>
        <v>4</v>
      </c>
      <c r="T20" s="30">
        <f t="shared" si="0"/>
        <v>0</v>
      </c>
      <c r="U20" s="30">
        <f t="shared" si="0"/>
        <v>3</v>
      </c>
      <c r="V20" s="30">
        <f t="shared" si="0"/>
        <v>30</v>
      </c>
      <c r="W20" s="30">
        <f t="shared" si="0"/>
        <v>0</v>
      </c>
      <c r="X20" s="30">
        <f t="shared" si="0"/>
        <v>211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112</v>
      </c>
      <c r="R21" s="31">
        <v>40</v>
      </c>
      <c r="S21" s="31">
        <v>4</v>
      </c>
      <c r="T21" s="31">
        <v>0</v>
      </c>
      <c r="U21" s="31">
        <v>2</v>
      </c>
      <c r="V21" s="31">
        <v>29</v>
      </c>
      <c r="W21" s="31">
        <v>0</v>
      </c>
      <c r="X21" s="30">
        <f>SUM(P21:W21)</f>
        <v>187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20</v>
      </c>
      <c r="R22" s="29">
        <v>2</v>
      </c>
      <c r="S22" s="29">
        <v>0</v>
      </c>
      <c r="T22" s="29">
        <v>0</v>
      </c>
      <c r="U22" s="29">
        <v>1</v>
      </c>
      <c r="V22" s="29">
        <v>1</v>
      </c>
      <c r="W22" s="29">
        <v>0</v>
      </c>
      <c r="X22" s="30">
        <f t="shared" ref="X22:X23" si="1">SUM(P22:W22)</f>
        <v>24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allowBlank="1" sqref="P20:X24"/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24</v>
      </c>
      <c r="R20" s="30">
        <f t="shared" si="0"/>
        <v>8</v>
      </c>
      <c r="S20" s="30">
        <f t="shared" si="0"/>
        <v>1</v>
      </c>
      <c r="T20" s="30">
        <f t="shared" si="0"/>
        <v>0</v>
      </c>
      <c r="U20" s="30">
        <f t="shared" si="0"/>
        <v>0</v>
      </c>
      <c r="V20" s="30">
        <f t="shared" si="0"/>
        <v>1</v>
      </c>
      <c r="W20" s="30">
        <f t="shared" si="0"/>
        <v>1</v>
      </c>
      <c r="X20" s="30">
        <f t="shared" si="0"/>
        <v>35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10</v>
      </c>
      <c r="R21" s="31">
        <v>4</v>
      </c>
      <c r="S21" s="31">
        <v>1</v>
      </c>
      <c r="T21" s="31">
        <v>0</v>
      </c>
      <c r="U21" s="31">
        <v>0</v>
      </c>
      <c r="V21" s="31">
        <v>1</v>
      </c>
      <c r="W21" s="31">
        <v>0</v>
      </c>
      <c r="X21" s="30">
        <f>SUM(P21:W21)</f>
        <v>16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14</v>
      </c>
      <c r="R22" s="29">
        <v>4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18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1</v>
      </c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15</v>
      </c>
      <c r="R20" s="30">
        <f t="shared" si="0"/>
        <v>7</v>
      </c>
      <c r="S20" s="30">
        <f t="shared" si="0"/>
        <v>1</v>
      </c>
      <c r="T20" s="30">
        <f t="shared" si="0"/>
        <v>1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24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8</v>
      </c>
      <c r="R21" s="31">
        <v>3</v>
      </c>
      <c r="S21" s="31">
        <v>1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12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7</v>
      </c>
      <c r="R22" s="29">
        <v>4</v>
      </c>
      <c r="S22" s="29">
        <v>0</v>
      </c>
      <c r="T22" s="29">
        <v>1</v>
      </c>
      <c r="U22" s="29">
        <v>0</v>
      </c>
      <c r="V22" s="29">
        <v>0</v>
      </c>
      <c r="W22" s="29">
        <v>0</v>
      </c>
      <c r="X22" s="30">
        <f t="shared" ref="X22:X23" si="1">SUM(P22:W22)</f>
        <v>12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0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A24"/>
  <sheetViews>
    <sheetView showGridLines="0" topLeftCell="A15" zoomScale="80" zoomScaleNormal="80" workbookViewId="0">
      <selection activeCell="P20" sqref="P20:X23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7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7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7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7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60</v>
      </c>
      <c r="R20" s="30">
        <f t="shared" si="0"/>
        <v>10</v>
      </c>
      <c r="S20" s="30">
        <f t="shared" si="0"/>
        <v>7</v>
      </c>
      <c r="T20" s="30">
        <f t="shared" si="0"/>
        <v>0</v>
      </c>
      <c r="U20" s="30">
        <f t="shared" si="0"/>
        <v>0</v>
      </c>
      <c r="V20" s="30">
        <f t="shared" si="0"/>
        <v>8</v>
      </c>
      <c r="W20" s="30">
        <f t="shared" si="0"/>
        <v>0</v>
      </c>
      <c r="X20" s="30">
        <f t="shared" si="0"/>
        <v>85</v>
      </c>
      <c r="Y20" s="16">
        <v>1</v>
      </c>
      <c r="AA20" s="28"/>
    </row>
    <row r="21" spans="1:27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23</v>
      </c>
      <c r="R21" s="31">
        <v>4</v>
      </c>
      <c r="S21" s="31">
        <v>4</v>
      </c>
      <c r="T21" s="31">
        <v>0</v>
      </c>
      <c r="U21" s="31">
        <v>0</v>
      </c>
      <c r="V21" s="31">
        <v>2</v>
      </c>
      <c r="W21" s="31">
        <v>0</v>
      </c>
      <c r="X21" s="30">
        <f>SUM(P21:W21)</f>
        <v>33</v>
      </c>
      <c r="Y21" s="16"/>
    </row>
    <row r="22" spans="1:27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37</v>
      </c>
      <c r="R22" s="29">
        <v>6</v>
      </c>
      <c r="S22" s="29">
        <v>3</v>
      </c>
      <c r="T22" s="29">
        <v>0</v>
      </c>
      <c r="U22" s="29">
        <v>0</v>
      </c>
      <c r="V22" s="29">
        <v>5</v>
      </c>
      <c r="W22" s="29">
        <v>0</v>
      </c>
      <c r="X22" s="30">
        <f t="shared" ref="X22:X23" si="1">SUM(P22:W22)</f>
        <v>51</v>
      </c>
      <c r="Y22" s="16"/>
    </row>
    <row r="23" spans="1:27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1</v>
      </c>
      <c r="W23" s="31">
        <v>0</v>
      </c>
      <c r="X23" s="30">
        <f t="shared" si="1"/>
        <v>1</v>
      </c>
      <c r="Y23" s="16">
        <f>IF(COUNTBLANK(P23:X23)&lt;13,1,0)</f>
        <v>1</v>
      </c>
    </row>
    <row r="24" spans="1:27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Y24"/>
  <sheetViews>
    <sheetView showGridLines="0" topLeftCell="A15" zoomScale="80" zoomScaleNormal="80" workbookViewId="0">
      <selection activeCell="AF44" sqref="AF44"/>
    </sheetView>
  </sheetViews>
  <sheetFormatPr defaultColWidth="9.140625" defaultRowHeight="12.75" x14ac:dyDescent="0.2"/>
  <cols>
    <col min="1" max="1" width="22" style="17" bestFit="1" customWidth="1"/>
    <col min="2" max="14" width="3.28515625" style="17" hidden="1" customWidth="1"/>
    <col min="15" max="15" width="6.42578125" style="17" bestFit="1" customWidth="1"/>
    <col min="16" max="19" width="10.7109375" style="17" customWidth="1"/>
    <col min="20" max="20" width="12.7109375" style="17" customWidth="1"/>
    <col min="21" max="21" width="13.42578125" style="17" customWidth="1"/>
    <col min="22" max="22" width="13.28515625" style="17" customWidth="1"/>
    <col min="23" max="23" width="14.42578125" style="17" customWidth="1"/>
    <col min="24" max="24" width="10.7109375" style="17" customWidth="1"/>
    <col min="25" max="25" width="10.7109375" style="17" hidden="1" customWidth="1"/>
    <col min="26" max="16384" width="9.140625" style="17"/>
  </cols>
  <sheetData>
    <row r="1" spans="1:25" hidden="1" x14ac:dyDescent="0.2"/>
    <row r="2" spans="1:25" hidden="1" x14ac:dyDescent="0.2"/>
    <row r="3" spans="1:25" hidden="1" x14ac:dyDescent="0.2"/>
    <row r="4" spans="1:25" hidden="1" x14ac:dyDescent="0.2"/>
    <row r="5" spans="1:25" hidden="1" x14ac:dyDescent="0.2"/>
    <row r="6" spans="1:25" hidden="1" x14ac:dyDescent="0.2"/>
    <row r="7" spans="1:25" hidden="1" x14ac:dyDescent="0.2"/>
    <row r="8" spans="1:25" hidden="1" x14ac:dyDescent="0.2"/>
    <row r="9" spans="1:25" hidden="1" x14ac:dyDescent="0.2"/>
    <row r="10" spans="1:25" hidden="1" x14ac:dyDescent="0.2"/>
    <row r="11" spans="1:25" hidden="1" x14ac:dyDescent="0.2"/>
    <row r="12" spans="1:25" hidden="1" x14ac:dyDescent="0.2"/>
    <row r="13" spans="1:25" hidden="1" x14ac:dyDescent="0.2"/>
    <row r="14" spans="1:25" hidden="1" x14ac:dyDescent="0.2"/>
    <row r="15" spans="1:25" ht="20.100000000000001" customHeight="1" x14ac:dyDescent="0.2">
      <c r="A15" s="45" t="s">
        <v>0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</row>
    <row r="16" spans="1:25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</row>
    <row r="17" spans="1:25" x14ac:dyDescent="0.2">
      <c r="A17" s="47" t="s">
        <v>1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48"/>
      <c r="R17" s="48"/>
      <c r="S17" s="48"/>
      <c r="T17" s="48"/>
      <c r="U17" s="48"/>
      <c r="V17" s="48"/>
      <c r="W17" s="48"/>
      <c r="X17" s="48"/>
      <c r="Y17" s="47"/>
    </row>
    <row r="18" spans="1:25" ht="105.75" customHeight="1" x14ac:dyDescent="0.2">
      <c r="A18" s="14" t="s">
        <v>2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 t="s">
        <v>3</v>
      </c>
      <c r="P18" s="19" t="s">
        <v>4</v>
      </c>
      <c r="Q18" s="19" t="s">
        <v>5</v>
      </c>
      <c r="R18" s="19" t="s">
        <v>6</v>
      </c>
      <c r="S18" s="20" t="s">
        <v>7</v>
      </c>
      <c r="T18" s="19" t="s">
        <v>8</v>
      </c>
      <c r="U18" s="19" t="s">
        <v>9</v>
      </c>
      <c r="V18" s="19" t="s">
        <v>10</v>
      </c>
      <c r="W18" s="19" t="s">
        <v>11</v>
      </c>
      <c r="X18" s="19" t="s">
        <v>12</v>
      </c>
      <c r="Y18" s="19" t="s">
        <v>13</v>
      </c>
    </row>
    <row r="19" spans="1:25" x14ac:dyDescent="0.2">
      <c r="A19" s="14">
        <v>1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>
        <v>2</v>
      </c>
      <c r="P19" s="27">
        <v>3</v>
      </c>
      <c r="Q19" s="27">
        <v>4</v>
      </c>
      <c r="R19" s="27">
        <v>5</v>
      </c>
      <c r="S19" s="27">
        <v>6</v>
      </c>
      <c r="T19" s="27">
        <v>7</v>
      </c>
      <c r="U19" s="27">
        <v>8</v>
      </c>
      <c r="V19" s="27">
        <v>9</v>
      </c>
      <c r="W19" s="27">
        <v>10</v>
      </c>
      <c r="X19" s="27">
        <v>11</v>
      </c>
      <c r="Y19" s="27">
        <v>16</v>
      </c>
    </row>
    <row r="20" spans="1:25" ht="15.75" x14ac:dyDescent="0.25">
      <c r="A20" s="15" t="s">
        <v>14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8">
        <v>1</v>
      </c>
      <c r="P20" s="30">
        <f>P21+P22+P23</f>
        <v>0</v>
      </c>
      <c r="Q20" s="30">
        <f t="shared" ref="Q20:X20" si="0">Q21+Q22+Q23</f>
        <v>15</v>
      </c>
      <c r="R20" s="30">
        <f t="shared" si="0"/>
        <v>1</v>
      </c>
      <c r="S20" s="30">
        <f t="shared" si="0"/>
        <v>0</v>
      </c>
      <c r="T20" s="30">
        <f t="shared" si="0"/>
        <v>0</v>
      </c>
      <c r="U20" s="30">
        <f t="shared" si="0"/>
        <v>0</v>
      </c>
      <c r="V20" s="30">
        <f t="shared" si="0"/>
        <v>0</v>
      </c>
      <c r="W20" s="30">
        <f t="shared" si="0"/>
        <v>0</v>
      </c>
      <c r="X20" s="30">
        <f t="shared" si="0"/>
        <v>16</v>
      </c>
      <c r="Y20" s="16">
        <v>1</v>
      </c>
    </row>
    <row r="21" spans="1:25" ht="15.75" x14ac:dyDescent="0.25">
      <c r="A21" s="15" t="s">
        <v>15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8">
        <v>2</v>
      </c>
      <c r="P21" s="31">
        <v>0</v>
      </c>
      <c r="Q21" s="31">
        <v>7</v>
      </c>
      <c r="R21" s="31">
        <v>0</v>
      </c>
      <c r="S21" s="31">
        <v>0</v>
      </c>
      <c r="T21" s="31">
        <v>0</v>
      </c>
      <c r="U21" s="31">
        <v>0</v>
      </c>
      <c r="V21" s="31">
        <v>0</v>
      </c>
      <c r="W21" s="31">
        <v>0</v>
      </c>
      <c r="X21" s="30">
        <f>SUM(P21:W21)</f>
        <v>7</v>
      </c>
      <c r="Y21" s="16"/>
    </row>
    <row r="22" spans="1:25" ht="15.75" x14ac:dyDescent="0.25">
      <c r="A22" s="15" t="s">
        <v>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8">
        <v>4</v>
      </c>
      <c r="P22" s="31">
        <v>0</v>
      </c>
      <c r="Q22" s="29">
        <v>7</v>
      </c>
      <c r="R22" s="29">
        <v>1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30">
        <f t="shared" ref="X22:X23" si="1">SUM(P22:W22)</f>
        <v>8</v>
      </c>
      <c r="Y22" s="16"/>
    </row>
    <row r="23" spans="1:25" ht="15.75" x14ac:dyDescent="0.25">
      <c r="A23" s="15" t="s">
        <v>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8">
        <v>6</v>
      </c>
      <c r="P23" s="31">
        <v>0</v>
      </c>
      <c r="Q23" s="31">
        <v>1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0">
        <f t="shared" si="1"/>
        <v>1</v>
      </c>
      <c r="Y23" s="16">
        <f>IF(COUNTBLANK(P23:X23)&lt;13,1,0)</f>
        <v>1</v>
      </c>
    </row>
    <row r="24" spans="1:25" s="22" customFormat="1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1"/>
      <c r="P24" s="25"/>
      <c r="Q24" s="24"/>
      <c r="R24" s="24"/>
      <c r="S24" s="24"/>
      <c r="T24" s="24"/>
      <c r="U24" s="24"/>
      <c r="V24" s="24"/>
      <c r="W24" s="24"/>
      <c r="X24" s="24"/>
      <c r="Y24" s="24"/>
    </row>
  </sheetData>
  <sheetProtection selectLockedCells="1"/>
  <mergeCells count="3">
    <mergeCell ref="A15:Y15"/>
    <mergeCell ref="A16:Y16"/>
    <mergeCell ref="A17:Y17"/>
  </mergeCells>
  <dataValidations count="2">
    <dataValidation type="list" allowBlank="1" showInputMessage="1" showErrorMessage="1" errorTitle="Ошибка ввода" error="Выберите значение из списка" promptTitle="    Выбор значений &quot;0&quot; или &quot;1&quot;" prompt="&quot;0&quot; - соответствует значению &quot;Нет&quot;_x000a_&quot;1&quot; - соответствует значению &quot;Да&quot;" sqref="Y20:Y24">
      <formula1>"0,1"</formula1>
    </dataValidation>
    <dataValidation allowBlank="1" sqref="P20:X24"/>
  </dataValidations>
  <printOptions horizontalCentered="1"/>
  <pageMargins left="0.39370078740157483" right="0.39370078740157483" top="0.39370078740157483" bottom="0.39370078740157483" header="0" footer="0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51</vt:i4>
      </vt:variant>
      <vt:variant>
        <vt:lpstr>Именованные диапазоны</vt:lpstr>
      </vt:variant>
      <vt:variant>
        <vt:i4>102</vt:i4>
      </vt:variant>
    </vt:vector>
  </HeadingPairs>
  <TitlesOfParts>
    <vt:vector size="153" baseType="lpstr">
      <vt:lpstr>Раздел 1.1.1</vt:lpstr>
      <vt:lpstr>КУ</vt:lpstr>
      <vt:lpstr>м.р. Кинельский</vt:lpstr>
      <vt:lpstr>г.о. Кинель</vt:lpstr>
      <vt:lpstr>ЗУ</vt:lpstr>
      <vt:lpstr>м.р. Сызранский</vt:lpstr>
      <vt:lpstr>м.р. Шигонский</vt:lpstr>
      <vt:lpstr>г.о. Сызрань</vt:lpstr>
      <vt:lpstr>г.о. Октябрьск</vt:lpstr>
      <vt:lpstr>ОУ</vt:lpstr>
      <vt:lpstr>г.о. Отрадный</vt:lpstr>
      <vt:lpstr>м.р. Кинель-Черкасский</vt:lpstr>
      <vt:lpstr>м.р. Богатовский</vt:lpstr>
      <vt:lpstr>СУ</vt:lpstr>
      <vt:lpstr>м.р. Сергиевский</vt:lpstr>
      <vt:lpstr>м.р. Челно-Вершинский</vt:lpstr>
      <vt:lpstr>м.р. Шенталинский</vt:lpstr>
      <vt:lpstr>СВУ</vt:lpstr>
      <vt:lpstr>м.р. Исаклинский</vt:lpstr>
      <vt:lpstr>м.р. Камышлинский</vt:lpstr>
      <vt:lpstr>м.р. Клявлинский</vt:lpstr>
      <vt:lpstr>м.р. Похвистневский</vt:lpstr>
      <vt:lpstr>г.о. Похвистнево</vt:lpstr>
      <vt:lpstr>СЗУ</vt:lpstr>
      <vt:lpstr>м.р. Елховский</vt:lpstr>
      <vt:lpstr>м.р. Кошкинский</vt:lpstr>
      <vt:lpstr>м.р. Красноярский</vt:lpstr>
      <vt:lpstr>ЦУ</vt:lpstr>
      <vt:lpstr>м.р. Ставропольский</vt:lpstr>
      <vt:lpstr>г.о. Жигулевск</vt:lpstr>
      <vt:lpstr>ЮВУ</vt:lpstr>
      <vt:lpstr>м.р. Алексеевский</vt:lpstr>
      <vt:lpstr>м.р. Борский</vt:lpstr>
      <vt:lpstr>м.р. Нефтегорский</vt:lpstr>
      <vt:lpstr>ЮЗУ</vt:lpstr>
      <vt:lpstr>м.р. Безенчукский</vt:lpstr>
      <vt:lpstr>м.р. Красноармейский</vt:lpstr>
      <vt:lpstr>м.р. Пестравский</vt:lpstr>
      <vt:lpstr>м.р. Приволжский</vt:lpstr>
      <vt:lpstr>м.р. Хворостянский</vt:lpstr>
      <vt:lpstr>г.о. Чапаевск</vt:lpstr>
      <vt:lpstr>ЮУ</vt:lpstr>
      <vt:lpstr>м.р. Большеглушицкий</vt:lpstr>
      <vt:lpstr>м.р. Большечерниговский</vt:lpstr>
      <vt:lpstr>ПУ</vt:lpstr>
      <vt:lpstr>м.р. Волжский</vt:lpstr>
      <vt:lpstr>м.р. Новокуйбышевск</vt:lpstr>
      <vt:lpstr>г.о. Тольятти</vt:lpstr>
      <vt:lpstr>Деп. Тольятти</vt:lpstr>
      <vt:lpstr>г.о. Самара</vt:lpstr>
      <vt:lpstr>Деп. Самара</vt:lpstr>
      <vt:lpstr>'г.о. Жигулевск'!data_r_1</vt:lpstr>
      <vt:lpstr>'г.о. Кинель'!data_r_1</vt:lpstr>
      <vt:lpstr>'г.о. Октябрьск'!data_r_1</vt:lpstr>
      <vt:lpstr>'г.о. Отрадный'!data_r_1</vt:lpstr>
      <vt:lpstr>'г.о. Похвистнево'!data_r_1</vt:lpstr>
      <vt:lpstr>'г.о. Самара'!data_r_1</vt:lpstr>
      <vt:lpstr>'г.о. Сызрань'!data_r_1</vt:lpstr>
      <vt:lpstr>'г.о. Тольятти'!data_r_1</vt:lpstr>
      <vt:lpstr>'г.о. Чапаевск'!data_r_1</vt:lpstr>
      <vt:lpstr>'Деп. Самара'!data_r_1</vt:lpstr>
      <vt:lpstr>'Деп. Тольятти'!data_r_1</vt:lpstr>
      <vt:lpstr>ЗУ!data_r_1</vt:lpstr>
      <vt:lpstr>КУ!data_r_1</vt:lpstr>
      <vt:lpstr>'м.р. Алексеевский'!data_r_1</vt:lpstr>
      <vt:lpstr>'м.р. Безенчукский'!data_r_1</vt:lpstr>
      <vt:lpstr>'м.р. Богатовский'!data_r_1</vt:lpstr>
      <vt:lpstr>'м.р. Большеглушицкий'!data_r_1</vt:lpstr>
      <vt:lpstr>'м.р. Большечерниговский'!data_r_1</vt:lpstr>
      <vt:lpstr>'м.р. Борский'!data_r_1</vt:lpstr>
      <vt:lpstr>'м.р. Волжский'!data_r_1</vt:lpstr>
      <vt:lpstr>'м.р. Елховский'!data_r_1</vt:lpstr>
      <vt:lpstr>'м.р. Исаклинский'!data_r_1</vt:lpstr>
      <vt:lpstr>'м.р. Камышлинский'!data_r_1</vt:lpstr>
      <vt:lpstr>'м.р. Кинельский'!data_r_1</vt:lpstr>
      <vt:lpstr>'м.р. Кинель-Черкасский'!data_r_1</vt:lpstr>
      <vt:lpstr>'м.р. Клявлинский'!data_r_1</vt:lpstr>
      <vt:lpstr>'м.р. Кошкинский'!data_r_1</vt:lpstr>
      <vt:lpstr>'м.р. Красноармейский'!data_r_1</vt:lpstr>
      <vt:lpstr>'м.р. Красноярский'!data_r_1</vt:lpstr>
      <vt:lpstr>'м.р. Нефтегорский'!data_r_1</vt:lpstr>
      <vt:lpstr>'м.р. Новокуйбышевск'!data_r_1</vt:lpstr>
      <vt:lpstr>'м.р. Пестравский'!data_r_1</vt:lpstr>
      <vt:lpstr>'м.р. Похвистневский'!data_r_1</vt:lpstr>
      <vt:lpstr>'м.р. Приволжский'!data_r_1</vt:lpstr>
      <vt:lpstr>'м.р. Сергиевский'!data_r_1</vt:lpstr>
      <vt:lpstr>'м.р. Ставропольский'!data_r_1</vt:lpstr>
      <vt:lpstr>'м.р. Сызранский'!data_r_1</vt:lpstr>
      <vt:lpstr>'м.р. Хворостянский'!data_r_1</vt:lpstr>
      <vt:lpstr>'м.р. Челно-Вершинский'!data_r_1</vt:lpstr>
      <vt:lpstr>'м.р. Шенталинский'!data_r_1</vt:lpstr>
      <vt:lpstr>'м.р. Шигонский'!data_r_1</vt:lpstr>
      <vt:lpstr>ОУ!data_r_1</vt:lpstr>
      <vt:lpstr>ПУ!data_r_1</vt:lpstr>
      <vt:lpstr>'Раздел 1.1.1'!data_r_1</vt:lpstr>
      <vt:lpstr>СВУ!data_r_1</vt:lpstr>
      <vt:lpstr>СЗУ!data_r_1</vt:lpstr>
      <vt:lpstr>СУ!data_r_1</vt:lpstr>
      <vt:lpstr>ЦУ!data_r_1</vt:lpstr>
      <vt:lpstr>ЮВУ!data_r_1</vt:lpstr>
      <vt:lpstr>ЮЗУ!data_r_1</vt:lpstr>
      <vt:lpstr>ЮУ!data_r_1</vt:lpstr>
      <vt:lpstr>'г.о. Жигулевск'!razdel_01</vt:lpstr>
      <vt:lpstr>'г.о. Кинель'!razdel_01</vt:lpstr>
      <vt:lpstr>'г.о. Октябрьск'!razdel_01</vt:lpstr>
      <vt:lpstr>'г.о. Отрадный'!razdel_01</vt:lpstr>
      <vt:lpstr>'г.о. Похвистнево'!razdel_01</vt:lpstr>
      <vt:lpstr>'г.о. Самара'!razdel_01</vt:lpstr>
      <vt:lpstr>'г.о. Сызрань'!razdel_01</vt:lpstr>
      <vt:lpstr>'г.о. Тольятти'!razdel_01</vt:lpstr>
      <vt:lpstr>'г.о. Чапаевск'!razdel_01</vt:lpstr>
      <vt:lpstr>'Деп. Самара'!razdel_01</vt:lpstr>
      <vt:lpstr>'Деп. Тольятти'!razdel_01</vt:lpstr>
      <vt:lpstr>ЗУ!razdel_01</vt:lpstr>
      <vt:lpstr>КУ!razdel_01</vt:lpstr>
      <vt:lpstr>'м.р. Алексеевский'!razdel_01</vt:lpstr>
      <vt:lpstr>'м.р. Безенчукский'!razdel_01</vt:lpstr>
      <vt:lpstr>'м.р. Богатовский'!razdel_01</vt:lpstr>
      <vt:lpstr>'м.р. Большеглушицкий'!razdel_01</vt:lpstr>
      <vt:lpstr>'м.р. Большечерниговский'!razdel_01</vt:lpstr>
      <vt:lpstr>'м.р. Борский'!razdel_01</vt:lpstr>
      <vt:lpstr>'м.р. Волжский'!razdel_01</vt:lpstr>
      <vt:lpstr>'м.р. Елховский'!razdel_01</vt:lpstr>
      <vt:lpstr>'м.р. Исаклинский'!razdel_01</vt:lpstr>
      <vt:lpstr>'м.р. Камышлинский'!razdel_01</vt:lpstr>
      <vt:lpstr>'м.р. Кинельский'!razdel_01</vt:lpstr>
      <vt:lpstr>'м.р. Кинель-Черкасский'!razdel_01</vt:lpstr>
      <vt:lpstr>'м.р. Клявлинский'!razdel_01</vt:lpstr>
      <vt:lpstr>'м.р. Кошкинский'!razdel_01</vt:lpstr>
      <vt:lpstr>'м.р. Красноармейский'!razdel_01</vt:lpstr>
      <vt:lpstr>'м.р. Красноярский'!razdel_01</vt:lpstr>
      <vt:lpstr>'м.р. Нефтегорский'!razdel_01</vt:lpstr>
      <vt:lpstr>'м.р. Новокуйбышевск'!razdel_01</vt:lpstr>
      <vt:lpstr>'м.р. Пестравский'!razdel_01</vt:lpstr>
      <vt:lpstr>'м.р. Похвистневский'!razdel_01</vt:lpstr>
      <vt:lpstr>'м.р. Приволжский'!razdel_01</vt:lpstr>
      <vt:lpstr>'м.р. Сергиевский'!razdel_01</vt:lpstr>
      <vt:lpstr>'м.р. Ставропольский'!razdel_01</vt:lpstr>
      <vt:lpstr>'м.р. Сызранский'!razdel_01</vt:lpstr>
      <vt:lpstr>'м.р. Хворостянский'!razdel_01</vt:lpstr>
      <vt:lpstr>'м.р. Челно-Вершинский'!razdel_01</vt:lpstr>
      <vt:lpstr>'м.р. Шенталинский'!razdel_01</vt:lpstr>
      <vt:lpstr>'м.р. Шигонский'!razdel_01</vt:lpstr>
      <vt:lpstr>ОУ!razdel_01</vt:lpstr>
      <vt:lpstr>ПУ!razdel_01</vt:lpstr>
      <vt:lpstr>'Раздел 1.1.1'!razdel_01</vt:lpstr>
      <vt:lpstr>СВУ!razdel_01</vt:lpstr>
      <vt:lpstr>СЗУ!razdel_01</vt:lpstr>
      <vt:lpstr>СУ!razdel_01</vt:lpstr>
      <vt:lpstr>ЦУ!razdel_01</vt:lpstr>
      <vt:lpstr>ЮВУ!razdel_01</vt:lpstr>
      <vt:lpstr>ЮЗУ!razdel_01</vt:lpstr>
      <vt:lpstr>ЮУ!razdel_01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А. Савченко</cp:lastModifiedBy>
  <dcterms:created xsi:type="dcterms:W3CDTF">2020-04-15T12:40:06Z</dcterms:created>
  <dcterms:modified xsi:type="dcterms:W3CDTF">2024-08-29T07:19:33Z</dcterms:modified>
</cp:coreProperties>
</file>